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IST_cadeiras\Comunicação Multimédia\Ano lectivo 2019-2020\"/>
    </mc:Choice>
  </mc:AlternateContent>
  <bookViews>
    <workbookView xWindow="0" yWindow="0" windowWidth="19200" windowHeight="7050" activeTab="2"/>
  </bookViews>
  <sheets>
    <sheet name="1º Exame METI CMul 2020" sheetId="2" r:id="rId1"/>
    <sheet name="2º Exame METI CMul 2020" sheetId="5" r:id="rId2"/>
    <sheet name="Exame Especial METI CMul 2020" sheetId="3" r:id="rId3"/>
    <sheet name="Quizzes" sheetId="6" r:id="rId4"/>
  </sheets>
  <calcPr calcId="152511"/>
</workbook>
</file>

<file path=xl/calcChain.xml><?xml version="1.0" encoding="utf-8"?>
<calcChain xmlns="http://schemas.openxmlformats.org/spreadsheetml/2006/main">
  <c r="M16" i="3" l="1"/>
  <c r="L16" i="3"/>
  <c r="M9" i="5" l="1"/>
  <c r="L20" i="5" l="1"/>
  <c r="M20" i="5" s="1"/>
  <c r="L19" i="5"/>
  <c r="M19" i="5" s="1"/>
  <c r="L10" i="5"/>
  <c r="M10" i="5" s="1"/>
  <c r="L7" i="5"/>
  <c r="M7" i="5" s="1"/>
  <c r="L16" i="5"/>
  <c r="L17" i="5"/>
  <c r="M17" i="5" s="1"/>
  <c r="M14" i="5"/>
  <c r="L11" i="5"/>
  <c r="M11" i="5" s="1"/>
  <c r="L17" i="2" l="1"/>
  <c r="L16" i="2"/>
  <c r="L7" i="2"/>
  <c r="L19" i="2" l="1"/>
  <c r="M19" i="2" s="1"/>
  <c r="L14" i="2"/>
  <c r="M14" i="2" s="1"/>
  <c r="L20" i="2"/>
  <c r="L11" i="2" l="1"/>
  <c r="F24" i="6" l="1"/>
  <c r="H24" i="6" s="1"/>
  <c r="F23" i="6"/>
  <c r="H23" i="6" s="1"/>
  <c r="F22" i="6"/>
  <c r="H22" i="6" s="1"/>
  <c r="H21" i="6"/>
  <c r="F20" i="6"/>
  <c r="H20" i="6" s="1"/>
  <c r="F19" i="6"/>
  <c r="H19" i="6" s="1"/>
  <c r="G18" i="6"/>
  <c r="F18" i="6"/>
  <c r="H18" i="6" s="1"/>
  <c r="F17" i="6"/>
  <c r="H17" i="6" s="1"/>
  <c r="F16" i="6"/>
  <c r="H16" i="6" s="1"/>
  <c r="F15" i="6"/>
  <c r="H15" i="6" s="1"/>
  <c r="F14" i="6"/>
  <c r="H14" i="6" s="1"/>
  <c r="F13" i="6"/>
  <c r="H13" i="6" s="1"/>
  <c r="G12" i="6"/>
  <c r="F12" i="6"/>
  <c r="H12" i="6" s="1"/>
  <c r="F11" i="6"/>
  <c r="H11" i="6" s="1"/>
  <c r="G9" i="6"/>
  <c r="F9" i="6"/>
  <c r="H9" i="6" s="1"/>
  <c r="E7" i="6"/>
  <c r="G20" i="6" s="1"/>
  <c r="G16" i="6" l="1"/>
  <c r="G14" i="6"/>
  <c r="G11" i="6"/>
  <c r="G13" i="6"/>
  <c r="G15" i="6"/>
  <c r="G17" i="6"/>
  <c r="G21" i="6"/>
  <c r="E22" i="6"/>
  <c r="E23" i="6"/>
  <c r="E24" i="6"/>
  <c r="E9" i="6"/>
  <c r="E11" i="6"/>
  <c r="E12" i="6"/>
  <c r="E13" i="6"/>
  <c r="E14" i="6"/>
  <c r="E15" i="6"/>
  <c r="E16" i="6"/>
  <c r="E17" i="6"/>
  <c r="E18" i="6"/>
  <c r="E19" i="6"/>
  <c r="E20" i="6"/>
  <c r="E21" i="6"/>
  <c r="G22" i="6"/>
  <c r="G23" i="6"/>
  <c r="G24" i="6"/>
  <c r="G19" i="6"/>
</calcChain>
</file>

<file path=xl/sharedStrings.xml><?xml version="1.0" encoding="utf-8"?>
<sst xmlns="http://schemas.openxmlformats.org/spreadsheetml/2006/main" count="241" uniqueCount="73">
  <si>
    <t>ALUNO</t>
  </si>
  <si>
    <t>NOME</t>
  </si>
  <si>
    <t>Art Prof</t>
  </si>
  <si>
    <t>Art Aluno</t>
  </si>
  <si>
    <t>Art Final</t>
  </si>
  <si>
    <t>I</t>
  </si>
  <si>
    <t>II</t>
  </si>
  <si>
    <t>III</t>
  </si>
  <si>
    <t>IV</t>
  </si>
  <si>
    <t>V</t>
  </si>
  <si>
    <t>Exame 1</t>
  </si>
  <si>
    <t>Combinada</t>
  </si>
  <si>
    <t xml:space="preserve"> </t>
  </si>
  <si>
    <t>The students who answered above 75% of the theoretical lectures short questions with more than 75% correct answers (measured over the total questions at the lectures they were present), will get an increase of the final mark resulting from the project, exam and lab by 0.5.</t>
  </si>
  <si>
    <t>COMUNICAÇÃO MULTIMÉDIA - Ano Lectivo 2018/2019</t>
  </si>
  <si>
    <t>1º EXAME - 17 JUNHO 2019</t>
  </si>
  <si>
    <t>Final with Quizzes</t>
  </si>
  <si>
    <t>Luis Miguel Paulo Silva (ist176542)</t>
  </si>
  <si>
    <t>Alexandre Rodrigues Carvalho (ist197098)</t>
  </si>
  <si>
    <t>Edna Stella Batista Quaresma (ist423266)</t>
  </si>
  <si>
    <t>Alexandre Miguel Pedro (ist194016)</t>
  </si>
  <si>
    <t>Nuno Daniel Franco Ferreira Martins (ist425915)</t>
  </si>
  <si>
    <t>João Guilherme Ricardo Vicente (ist182552)</t>
  </si>
  <si>
    <t>Francisco Pinto Basto da Costa Correia (ist425894)</t>
  </si>
  <si>
    <t>Miguel Alexandre Jorge Machado (ist178025)</t>
  </si>
  <si>
    <t>STEVEN DAS (ist195482)</t>
  </si>
  <si>
    <t>João Paulo Palheta Gusmão (ist194317)</t>
  </si>
  <si>
    <t>Ricardo Filipe Rafael Raposo Ferreira Raseth (ist176351)</t>
  </si>
  <si>
    <t>Alexandre Bruno Gehl Baptista Rodrigues da Costa (ist181978)</t>
  </si>
  <si>
    <t>Ana Maria Imaculada Ximenes Gaspar (ist197394)</t>
  </si>
  <si>
    <t>Javier Masami Arao Quiroz (ist197549)</t>
  </si>
  <si>
    <t>COMUNICAÇÃO MULTIMÉDIA - ANO LECTIVO 2019/2020</t>
  </si>
  <si>
    <t xml:space="preserve">QUIZZES </t>
  </si>
  <si>
    <t>Quizz 1</t>
  </si>
  <si>
    <t>Quizz 2</t>
  </si>
  <si>
    <t>Quizz 3</t>
  </si>
  <si>
    <t>Quizz 4</t>
  </si>
  <si>
    <t>Quizz 5</t>
  </si>
  <si>
    <t>Quizz 6</t>
  </si>
  <si>
    <t>Quizz 7</t>
  </si>
  <si>
    <t>Quizz 8</t>
  </si>
  <si>
    <t>Quizz 9</t>
  </si>
  <si>
    <t>Quizz 10</t>
  </si>
  <si>
    <t>Quizz 11</t>
  </si>
  <si>
    <t>Quizz 12</t>
  </si>
  <si>
    <t>Quizz 13</t>
  </si>
  <si>
    <t>Quizz 14</t>
  </si>
  <si>
    <t>Quizz 15</t>
  </si>
  <si>
    <t>Quizz 16</t>
  </si>
  <si>
    <t>Quizz 17</t>
  </si>
  <si>
    <t>Quizz 18</t>
  </si>
  <si>
    <t>Quizz 19</t>
  </si>
  <si>
    <t>Quizz 20</t>
  </si>
  <si>
    <t>Quizz 21</t>
  </si>
  <si>
    <t>Quizz 22</t>
  </si>
  <si>
    <t>Quizz 23</t>
  </si>
  <si>
    <t>Quizz 24</t>
  </si>
  <si>
    <t>Quizz 25</t>
  </si>
  <si>
    <t>Total nº of questions</t>
  </si>
  <si>
    <t>Nº of questions asked at lectures present</t>
  </si>
  <si>
    <t>% of total questions answered</t>
  </si>
  <si>
    <t>% of asked questions correct</t>
  </si>
  <si>
    <t>Nº questions asked</t>
  </si>
  <si>
    <t>Nº questions answered</t>
  </si>
  <si>
    <t>Nº questions correct</t>
  </si>
  <si>
    <t>Example</t>
  </si>
  <si>
    <t>Questions at theoretical lectures</t>
  </si>
  <si>
    <t>For the students who have answered more than 50%, 75% and 90% of the theoretical lectures short questions, the minimum marks for the exam and project are 9.0, 8.5 and 8.0, respectively.</t>
  </si>
  <si>
    <t>Final mark</t>
  </si>
  <si>
    <t>The students who will answer above 75% of the theoretical lectures short questions with more than 75% correct answers (measured over the total questions at the lectures they were present), will get an increase of the final mark resulting from the project and exam by 1 point.</t>
  </si>
  <si>
    <t>2º EXAME - 16 JULHO 2019</t>
  </si>
  <si>
    <t>COMUNICAÇÃO MULTIMÉDIA - Ano Lectivo 2019/2020</t>
  </si>
  <si>
    <t>3º EXAME - 9 SETEMBRO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</si>
</sst>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_)"/>
    <numFmt numFmtId="166" formatCode="0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Courier"/>
      <family val="3"/>
    </font>
    <font>
      <b/>
      <sz val="10"/>
      <name val="Courier"/>
      <family val="3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2"/>
      <name val="Courier"/>
    </font>
    <font>
      <b/>
      <sz val="10"/>
      <color theme="3"/>
      <name val="Arial"/>
      <family val="2"/>
    </font>
    <font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1" fontId="0" fillId="0" borderId="0" xfId="0" applyNumberFormat="1" applyFill="1"/>
    <xf numFmtId="164" fontId="0" fillId="0" borderId="0" xfId="0" applyNumberFormat="1" applyFill="1"/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/>
    <xf numFmtId="164" fontId="16" fillId="0" borderId="0" xfId="0" applyNumberFormat="1" applyFont="1"/>
    <xf numFmtId="164" fontId="0" fillId="0" borderId="0" xfId="0" applyNumberFormat="1" applyFont="1" applyFill="1"/>
    <xf numFmtId="2" fontId="0" fillId="0" borderId="0" xfId="0" applyNumberFormat="1"/>
    <xf numFmtId="0" fontId="18" fillId="0" borderId="0" xfId="0" applyFont="1" applyFill="1"/>
    <xf numFmtId="0" fontId="19" fillId="0" borderId="0" xfId="42" applyFont="1" applyFill="1"/>
    <xf numFmtId="0" fontId="0" fillId="0" borderId="0" xfId="0" applyBorder="1"/>
    <xf numFmtId="0" fontId="23" fillId="0" borderId="0" xfId="0" applyFont="1"/>
    <xf numFmtId="0" fontId="23" fillId="0" borderId="0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/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18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0" fillId="0" borderId="0" xfId="43" applyFont="1"/>
    <xf numFmtId="0" fontId="23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0" fillId="0" borderId="0" xfId="43" applyFont="1" applyFill="1"/>
    <xf numFmtId="0" fontId="23" fillId="0" borderId="0" xfId="0" applyFont="1" applyFill="1" applyBorder="1" applyAlignment="1">
      <alignment horizontal="center" vertical="center"/>
    </xf>
    <xf numFmtId="0" fontId="18" fillId="0" borderId="0" xfId="42" applyFont="1"/>
    <xf numFmtId="164" fontId="0" fillId="33" borderId="0" xfId="0" applyNumberFormat="1" applyFill="1"/>
    <xf numFmtId="165" fontId="21" fillId="0" borderId="0" xfId="0" applyNumberFormat="1" applyFont="1" applyBorder="1" applyAlignment="1" applyProtection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165" fontId="27" fillId="0" borderId="0" xfId="0" quotePrefix="1" applyNumberFormat="1" applyFont="1" applyBorder="1" applyAlignment="1" applyProtection="1">
      <alignment horizontal="left"/>
    </xf>
    <xf numFmtId="165" fontId="22" fillId="0" borderId="0" xfId="0" applyNumberFormat="1" applyFont="1" applyBorder="1" applyAlignment="1" applyProtection="1">
      <alignment horizontal="left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 applyProtection="1">
      <alignment horizontal="left"/>
    </xf>
    <xf numFmtId="0" fontId="0" fillId="0" borderId="10" xfId="0" applyBorder="1"/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166" fontId="22" fillId="0" borderId="0" xfId="0" applyNumberFormat="1" applyFont="1" applyAlignment="1" applyProtection="1">
      <alignment horizontal="center"/>
    </xf>
    <xf numFmtId="0" fontId="22" fillId="0" borderId="0" xfId="0" applyFont="1"/>
    <xf numFmtId="0" fontId="24" fillId="0" borderId="0" xfId="0" applyFont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3" fillId="0" borderId="10" xfId="0" applyFont="1" applyBorder="1"/>
    <xf numFmtId="0" fontId="23" fillId="0" borderId="0" xfId="0" applyFont="1" applyBorder="1"/>
    <xf numFmtId="2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/>
    <xf numFmtId="0" fontId="0" fillId="34" borderId="0" xfId="0" applyFill="1" applyAlignment="1">
      <alignment horizontal="center"/>
    </xf>
    <xf numFmtId="0" fontId="0" fillId="34" borderId="10" xfId="0" applyFill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6" fillId="0" borderId="10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1" fontId="23" fillId="35" borderId="11" xfId="0" applyNumberFormat="1" applyFont="1" applyFill="1" applyBorder="1" applyAlignment="1">
      <alignment horizontal="center"/>
    </xf>
    <xf numFmtId="1" fontId="23" fillId="35" borderId="0" xfId="0" applyNumberFormat="1" applyFont="1" applyFill="1" applyBorder="1" applyAlignment="1">
      <alignment horizontal="center"/>
    </xf>
    <xf numFmtId="1" fontId="23" fillId="35" borderId="10" xfId="0" applyNumberFormat="1" applyFont="1" applyFill="1" applyBorder="1" applyAlignment="1">
      <alignment horizontal="center"/>
    </xf>
    <xf numFmtId="1" fontId="28" fillId="0" borderId="0" xfId="0" applyNumberFormat="1" applyFont="1" applyBorder="1" applyAlignment="1">
      <alignment horizontal="center"/>
    </xf>
    <xf numFmtId="1" fontId="28" fillId="0" borderId="10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0" fontId="0" fillId="0" borderId="11" xfId="0" applyBorder="1"/>
    <xf numFmtId="0" fontId="0" fillId="36" borderId="0" xfId="0" applyFill="1" applyAlignment="1">
      <alignment horizontal="center"/>
    </xf>
    <xf numFmtId="0" fontId="0" fillId="36" borderId="10" xfId="0" applyFill="1" applyBorder="1" applyAlignment="1">
      <alignment horizontal="center"/>
    </xf>
    <xf numFmtId="0" fontId="20" fillId="0" borderId="0" xfId="42" applyFont="1"/>
    <xf numFmtId="1" fontId="18" fillId="0" borderId="0" xfId="0" applyNumberFormat="1" applyFont="1"/>
    <xf numFmtId="1" fontId="23" fillId="37" borderId="11" xfId="0" applyNumberFormat="1" applyFont="1" applyFill="1" applyBorder="1" applyAlignment="1">
      <alignment horizontal="center"/>
    </xf>
    <xf numFmtId="1" fontId="23" fillId="37" borderId="0" xfId="0" applyNumberFormat="1" applyFont="1" applyFill="1" applyAlignment="1">
      <alignment horizontal="center"/>
    </xf>
    <xf numFmtId="1" fontId="23" fillId="37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9" fillId="35" borderId="0" xfId="0" applyFont="1" applyFill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Fill="1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0" fillId="34" borderId="0" xfId="0" applyFill="1"/>
    <xf numFmtId="0" fontId="0" fillId="38" borderId="0" xfId="0" applyFill="1"/>
    <xf numFmtId="0" fontId="16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="90" zoomScaleNormal="90" workbookViewId="0">
      <selection activeCell="A7" sqref="A7:XFD20"/>
    </sheetView>
  </sheetViews>
  <sheetFormatPr defaultRowHeight="15" x14ac:dyDescent="0.25"/>
  <cols>
    <col min="2" max="2" width="47.28515625" customWidth="1"/>
    <col min="5" max="5" width="9.140625" style="8"/>
    <col min="13" max="13" width="10" bestFit="1" customWidth="1"/>
    <col min="14" max="14" width="18.42578125" customWidth="1"/>
  </cols>
  <sheetData>
    <row r="1" spans="1:16" x14ac:dyDescent="0.25">
      <c r="K1" t="s">
        <v>12</v>
      </c>
    </row>
    <row r="2" spans="1:16" x14ac:dyDescent="0.25">
      <c r="A2" s="6" t="s">
        <v>14</v>
      </c>
    </row>
    <row r="3" spans="1:16" x14ac:dyDescent="0.25">
      <c r="A3" s="6" t="s">
        <v>15</v>
      </c>
    </row>
    <row r="4" spans="1:16" x14ac:dyDescent="0.25">
      <c r="F4" s="1"/>
      <c r="G4" s="1"/>
      <c r="H4" s="1"/>
      <c r="I4" s="1"/>
      <c r="J4" s="1"/>
      <c r="K4" s="1"/>
    </row>
    <row r="5" spans="1:16" x14ac:dyDescent="0.25">
      <c r="A5" s="6" t="s">
        <v>0</v>
      </c>
      <c r="B5" s="6" t="s">
        <v>1</v>
      </c>
      <c r="C5" s="6" t="s">
        <v>2</v>
      </c>
      <c r="D5" s="6" t="s">
        <v>3</v>
      </c>
      <c r="E5" s="9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12</v>
      </c>
      <c r="L5" s="6" t="s">
        <v>10</v>
      </c>
      <c r="M5" s="6" t="s">
        <v>11</v>
      </c>
      <c r="N5" s="102" t="s">
        <v>16</v>
      </c>
      <c r="O5" s="6" t="s">
        <v>12</v>
      </c>
    </row>
    <row r="7" spans="1:16" x14ac:dyDescent="0.25">
      <c r="A7" s="34">
        <v>76351</v>
      </c>
      <c r="B7" s="34" t="s">
        <v>27</v>
      </c>
      <c r="C7" s="2">
        <v>15</v>
      </c>
      <c r="D7">
        <v>12</v>
      </c>
      <c r="E7" s="5">
        <v>15</v>
      </c>
      <c r="F7" s="2">
        <v>1.2</v>
      </c>
      <c r="G7" s="2">
        <v>1.3</v>
      </c>
      <c r="H7" s="2">
        <v>1.7</v>
      </c>
      <c r="I7" s="2">
        <v>2.9</v>
      </c>
      <c r="J7" s="2">
        <v>0.8</v>
      </c>
      <c r="K7" s="2"/>
      <c r="L7" s="101">
        <f>SUM(F7:J7)</f>
        <v>7.8999999999999995</v>
      </c>
      <c r="M7" s="2"/>
      <c r="N7" s="2"/>
      <c r="O7" s="2"/>
      <c r="P7" s="2"/>
    </row>
    <row r="8" spans="1:16" x14ac:dyDescent="0.25">
      <c r="A8" s="34">
        <v>76542</v>
      </c>
      <c r="B8" s="34" t="s">
        <v>17</v>
      </c>
      <c r="C8" s="2"/>
    </row>
    <row r="9" spans="1:16" x14ac:dyDescent="0.25">
      <c r="A9" s="34">
        <v>78025</v>
      </c>
      <c r="B9" s="34" t="s">
        <v>24</v>
      </c>
      <c r="C9" s="2">
        <v>15</v>
      </c>
      <c r="D9">
        <v>15</v>
      </c>
      <c r="E9" s="35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4">
        <v>81978</v>
      </c>
      <c r="B10" s="34" t="s">
        <v>28</v>
      </c>
      <c r="C10" s="2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34">
        <v>82317</v>
      </c>
      <c r="B11" s="34" t="s">
        <v>19</v>
      </c>
      <c r="C11" s="2">
        <v>13</v>
      </c>
      <c r="D11">
        <v>12</v>
      </c>
      <c r="E11" s="35">
        <v>13.5</v>
      </c>
      <c r="F11" s="2">
        <v>0</v>
      </c>
      <c r="G11" s="2">
        <v>3.2</v>
      </c>
      <c r="H11" s="2">
        <v>0</v>
      </c>
      <c r="I11" s="2">
        <v>1.5</v>
      </c>
      <c r="J11" s="2">
        <v>0.8</v>
      </c>
      <c r="K11" s="2"/>
      <c r="L11" s="101">
        <f>SUM(F11:J11)</f>
        <v>5.5</v>
      </c>
      <c r="M11" s="2"/>
      <c r="N11" s="2"/>
      <c r="O11" s="2"/>
      <c r="P11" s="2"/>
    </row>
    <row r="12" spans="1:16" x14ac:dyDescent="0.25">
      <c r="A12" s="34">
        <v>82552</v>
      </c>
      <c r="B12" s="34" t="s">
        <v>22</v>
      </c>
      <c r="C12" s="2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34">
        <v>84594</v>
      </c>
      <c r="B13" s="34" t="s">
        <v>23</v>
      </c>
      <c r="C13" s="2">
        <v>13</v>
      </c>
      <c r="D13">
        <v>17</v>
      </c>
      <c r="E13" s="5">
        <v>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34">
        <v>84615</v>
      </c>
      <c r="B14" s="34" t="s">
        <v>21</v>
      </c>
      <c r="C14" s="2">
        <v>13</v>
      </c>
      <c r="D14">
        <v>17</v>
      </c>
      <c r="E14" s="5">
        <v>13</v>
      </c>
      <c r="F14" s="2">
        <v>2</v>
      </c>
      <c r="G14" s="2">
        <v>3</v>
      </c>
      <c r="H14" s="2">
        <v>1.8</v>
      </c>
      <c r="I14" s="2">
        <v>2.5</v>
      </c>
      <c r="J14" s="2">
        <v>1.8</v>
      </c>
      <c r="K14" s="2"/>
      <c r="L14" s="100">
        <f>SUM(F14:J14)</f>
        <v>11.100000000000001</v>
      </c>
      <c r="M14" s="2">
        <f>0.3*E14+0.7*L14</f>
        <v>11.67</v>
      </c>
      <c r="N14" s="100">
        <v>12</v>
      </c>
      <c r="O14" s="2"/>
      <c r="P14" s="2"/>
    </row>
    <row r="15" spans="1:16" x14ac:dyDescent="0.25">
      <c r="A15" s="34">
        <v>94016</v>
      </c>
      <c r="B15" s="34" t="s">
        <v>20</v>
      </c>
      <c r="C15" s="2" t="s">
        <v>12</v>
      </c>
      <c r="E15" s="5">
        <v>13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34">
        <v>94317</v>
      </c>
      <c r="B16" s="34" t="s">
        <v>26</v>
      </c>
      <c r="C16" s="2">
        <v>14</v>
      </c>
      <c r="D16">
        <v>13</v>
      </c>
      <c r="E16" s="35">
        <v>14.5</v>
      </c>
      <c r="F16" s="2">
        <v>0.7</v>
      </c>
      <c r="G16" s="2">
        <v>3</v>
      </c>
      <c r="H16" s="2">
        <v>1.2</v>
      </c>
      <c r="I16" s="2">
        <v>1</v>
      </c>
      <c r="J16" s="2">
        <v>0.6</v>
      </c>
      <c r="K16" s="2"/>
      <c r="L16" s="101">
        <f>SUM(F16:J16)</f>
        <v>6.5</v>
      </c>
      <c r="M16" s="2"/>
      <c r="N16" s="2"/>
      <c r="O16" s="2"/>
      <c r="P16" s="2"/>
    </row>
    <row r="17" spans="1:16" x14ac:dyDescent="0.25">
      <c r="A17" s="34">
        <v>95482</v>
      </c>
      <c r="B17" s="34" t="s">
        <v>25</v>
      </c>
      <c r="C17" s="2">
        <v>14</v>
      </c>
      <c r="D17">
        <v>15</v>
      </c>
      <c r="E17" s="35">
        <v>14.5</v>
      </c>
      <c r="F17" s="2">
        <v>0.8</v>
      </c>
      <c r="G17" s="2">
        <v>2.7</v>
      </c>
      <c r="H17" s="2">
        <v>0.5</v>
      </c>
      <c r="I17" s="2" t="s">
        <v>12</v>
      </c>
      <c r="J17" s="2">
        <v>1.5</v>
      </c>
      <c r="K17" s="2"/>
      <c r="L17" s="101">
        <f>SUM(F17:J17)</f>
        <v>5.5</v>
      </c>
      <c r="M17" s="2"/>
      <c r="N17" s="2"/>
      <c r="O17" s="2"/>
      <c r="P17" s="2"/>
    </row>
    <row r="18" spans="1:16" x14ac:dyDescent="0.25">
      <c r="A18" s="34">
        <v>97098</v>
      </c>
      <c r="B18" s="34" t="s">
        <v>18</v>
      </c>
      <c r="C18" s="2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34">
        <v>97394</v>
      </c>
      <c r="B19" s="34" t="s">
        <v>29</v>
      </c>
      <c r="C19" s="2">
        <v>12</v>
      </c>
      <c r="D19">
        <v>15</v>
      </c>
      <c r="E19" s="5">
        <v>12</v>
      </c>
      <c r="F19" s="2">
        <v>1</v>
      </c>
      <c r="G19" s="2">
        <v>3.3</v>
      </c>
      <c r="H19" s="2">
        <v>1.6</v>
      </c>
      <c r="I19" s="2">
        <v>2.1</v>
      </c>
      <c r="J19" s="2">
        <v>0.7</v>
      </c>
      <c r="K19" s="2" t="s">
        <v>12</v>
      </c>
      <c r="L19" s="101">
        <f>SUM(F19:J19)</f>
        <v>8.6999999999999993</v>
      </c>
      <c r="M19" s="2">
        <f>0.3*E19+0.7*L19</f>
        <v>9.6899999999999977</v>
      </c>
      <c r="N19" s="100">
        <v>10</v>
      </c>
      <c r="O19" s="2"/>
      <c r="P19" s="2"/>
    </row>
    <row r="20" spans="1:16" x14ac:dyDescent="0.25">
      <c r="A20" s="34">
        <v>97549</v>
      </c>
      <c r="B20" s="34" t="s">
        <v>30</v>
      </c>
      <c r="C20" s="2">
        <v>12</v>
      </c>
      <c r="D20">
        <v>16</v>
      </c>
      <c r="E20" s="5">
        <v>12</v>
      </c>
      <c r="F20" s="2">
        <v>0.8</v>
      </c>
      <c r="G20" s="2">
        <v>1</v>
      </c>
      <c r="H20" s="2">
        <v>0</v>
      </c>
      <c r="I20" s="2">
        <v>1.9</v>
      </c>
      <c r="J20" s="2">
        <v>0</v>
      </c>
      <c r="K20" s="2"/>
      <c r="L20" s="101">
        <f>SUM(F20:J20)</f>
        <v>3.7</v>
      </c>
      <c r="M20" s="2"/>
      <c r="N20" s="2"/>
      <c r="O20" s="2"/>
      <c r="P20" s="2"/>
    </row>
    <row r="21" spans="1:16" x14ac:dyDescent="0.25">
      <c r="A21" s="27"/>
      <c r="B21" s="32"/>
      <c r="C21" s="2"/>
      <c r="D21" s="4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7"/>
      <c r="B22" s="32"/>
      <c r="C22" s="2"/>
      <c r="D22" s="4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7"/>
      <c r="B23" s="32"/>
      <c r="C23" s="2"/>
      <c r="D23" s="4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7"/>
      <c r="B24" s="32"/>
      <c r="C24" s="2"/>
      <c r="D24" s="4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7"/>
      <c r="B25" s="32"/>
      <c r="C25" s="2"/>
      <c r="D25" s="4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7"/>
      <c r="B26" s="32"/>
      <c r="C26" s="2"/>
      <c r="D26" s="4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7"/>
      <c r="B27" s="32"/>
      <c r="C27" s="2"/>
      <c r="D27" s="4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7"/>
      <c r="B28" s="32"/>
      <c r="C28" s="2"/>
      <c r="D28" s="4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7"/>
      <c r="B29" s="32"/>
      <c r="C29" s="2"/>
      <c r="D29" s="4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7"/>
      <c r="B30" s="32"/>
      <c r="C30" s="4"/>
      <c r="D30" s="4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7"/>
      <c r="B31" s="32"/>
      <c r="C31" s="2"/>
      <c r="D31" s="4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7"/>
      <c r="B32" s="32"/>
      <c r="C32" s="2"/>
      <c r="D32" s="4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7" x14ac:dyDescent="0.25">
      <c r="A33" s="27"/>
      <c r="B33" s="32"/>
      <c r="C33" s="2"/>
      <c r="D33" s="4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7" x14ac:dyDescent="0.25">
      <c r="A34" s="27"/>
      <c r="B34" s="32"/>
      <c r="C34" s="2"/>
      <c r="D34" s="4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27"/>
      <c r="B35" s="32"/>
      <c r="C35" s="2"/>
      <c r="D35" s="4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x14ac:dyDescent="0.25">
      <c r="A36" s="27"/>
      <c r="B36" s="32"/>
      <c r="C36" s="2"/>
      <c r="D36" s="4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27"/>
      <c r="B37" s="32"/>
      <c r="C37" s="2"/>
      <c r="D37" s="4"/>
      <c r="E37" s="5"/>
      <c r="F37" s="2"/>
      <c r="G37" s="2"/>
      <c r="H37" s="2"/>
      <c r="I37" s="2"/>
      <c r="J37" s="2"/>
      <c r="K37" s="2"/>
      <c r="L37" s="2"/>
      <c r="M37" s="2"/>
      <c r="N37" s="3"/>
      <c r="O37" s="2"/>
      <c r="P37" s="2"/>
    </row>
    <row r="38" spans="1:17" x14ac:dyDescent="0.25">
      <c r="A38" s="13"/>
      <c r="B38" s="13"/>
      <c r="C38" s="2"/>
      <c r="D38" s="4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2"/>
      <c r="D39" s="5"/>
      <c r="E39" s="5"/>
      <c r="F39" s="2"/>
      <c r="G39" s="2"/>
      <c r="H39" s="2"/>
      <c r="I39" s="2"/>
      <c r="J39" s="2"/>
      <c r="K39" s="2"/>
      <c r="L39" s="5"/>
      <c r="M39" s="5"/>
      <c r="N39" s="5"/>
      <c r="O39" s="2"/>
      <c r="P39" s="2"/>
    </row>
    <row r="40" spans="1:17" x14ac:dyDescent="0.25">
      <c r="A40" s="2"/>
      <c r="B40" s="2"/>
      <c r="C40" s="2"/>
      <c r="D40" s="2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B41" s="2"/>
      <c r="C41" s="2"/>
      <c r="D41" s="2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B42" s="2"/>
      <c r="C42" s="2"/>
      <c r="D42" s="2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B43" s="2"/>
      <c r="C43" s="2"/>
      <c r="D43" s="2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12"/>
      <c r="B44" s="12"/>
      <c r="C44" s="2"/>
      <c r="D44" s="5"/>
      <c r="E44" s="5"/>
      <c r="F44" s="2"/>
      <c r="G44" s="2"/>
      <c r="H44" s="2"/>
      <c r="I44" s="2"/>
      <c r="J44" s="2"/>
      <c r="K44" s="2"/>
      <c r="L44" s="2"/>
      <c r="M44" s="3"/>
      <c r="N44" s="5"/>
      <c r="O44" s="2"/>
      <c r="P44" s="2"/>
    </row>
    <row r="45" spans="1:17" x14ac:dyDescent="0.25">
      <c r="A45" s="12"/>
      <c r="B45" s="12"/>
      <c r="C45" s="4"/>
      <c r="D45" s="4"/>
      <c r="E45" s="5"/>
      <c r="F45" s="2"/>
      <c r="G45" s="2"/>
      <c r="H45" s="2"/>
      <c r="I45" s="2"/>
      <c r="J45" s="2"/>
      <c r="K45" s="2"/>
      <c r="L45" s="2"/>
      <c r="M45" s="3"/>
      <c r="N45" s="2"/>
      <c r="O45" s="2"/>
      <c r="P45" s="2"/>
    </row>
    <row r="46" spans="1:17" x14ac:dyDescent="0.25">
      <c r="B46" s="2"/>
      <c r="C46" s="2"/>
      <c r="D46" s="2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9" spans="1:14" x14ac:dyDescent="0.25">
      <c r="A49" s="2"/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5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5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5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5"/>
      <c r="F56" s="2"/>
      <c r="G56" s="2"/>
      <c r="H56" s="2"/>
      <c r="I56" s="2"/>
      <c r="J56" s="2"/>
      <c r="K56" s="2"/>
      <c r="L56" s="2"/>
      <c r="M56" s="2"/>
      <c r="N56" s="2"/>
    </row>
  </sheetData>
  <sortState ref="A7:Q20">
    <sortCondition ref="A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7" workbookViewId="0">
      <selection activeCell="A4" sqref="A4:N31"/>
    </sheetView>
  </sheetViews>
  <sheetFormatPr defaultRowHeight="15" x14ac:dyDescent="0.25"/>
  <cols>
    <col min="2" max="2" width="33.5703125" customWidth="1"/>
    <col min="5" max="5" width="9.140625" style="8"/>
    <col min="13" max="13" width="9.140625" style="11"/>
  </cols>
  <sheetData>
    <row r="1" spans="1:19" x14ac:dyDescent="0.25">
      <c r="K1" t="s">
        <v>12</v>
      </c>
      <c r="M1"/>
    </row>
    <row r="2" spans="1:19" x14ac:dyDescent="0.25">
      <c r="A2" s="6" t="s">
        <v>14</v>
      </c>
      <c r="M2"/>
    </row>
    <row r="3" spans="1:19" x14ac:dyDescent="0.25">
      <c r="A3" s="6" t="s">
        <v>70</v>
      </c>
      <c r="M3"/>
    </row>
    <row r="4" spans="1:19" x14ac:dyDescent="0.25">
      <c r="F4" s="1"/>
      <c r="G4" s="1"/>
      <c r="H4" s="1"/>
      <c r="I4" s="1"/>
      <c r="J4" s="1"/>
      <c r="K4" s="1"/>
      <c r="M4"/>
    </row>
    <row r="5" spans="1:19" ht="45" x14ac:dyDescent="0.25">
      <c r="A5" s="6" t="s">
        <v>0</v>
      </c>
      <c r="B5" s="6" t="s">
        <v>1</v>
      </c>
      <c r="C5" s="6" t="s">
        <v>2</v>
      </c>
      <c r="D5" s="6" t="s">
        <v>3</v>
      </c>
      <c r="E5" s="9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12</v>
      </c>
      <c r="L5" s="6" t="s">
        <v>10</v>
      </c>
      <c r="M5" s="6" t="s">
        <v>11</v>
      </c>
      <c r="N5" s="102" t="s">
        <v>16</v>
      </c>
      <c r="O5" s="6" t="s">
        <v>12</v>
      </c>
    </row>
    <row r="6" spans="1:19" x14ac:dyDescent="0.25">
      <c r="M6"/>
      <c r="O6" s="2"/>
      <c r="P6" s="2"/>
      <c r="Q6" s="2"/>
      <c r="R6" s="2"/>
      <c r="S6" s="2"/>
    </row>
    <row r="7" spans="1:19" x14ac:dyDescent="0.25">
      <c r="A7" s="34">
        <v>76351</v>
      </c>
      <c r="B7" s="34" t="s">
        <v>27</v>
      </c>
      <c r="C7" s="2">
        <v>15</v>
      </c>
      <c r="D7">
        <v>12</v>
      </c>
      <c r="E7" s="5">
        <v>15</v>
      </c>
      <c r="F7" s="2">
        <v>2.7</v>
      </c>
      <c r="G7" s="2">
        <v>3.5</v>
      </c>
      <c r="H7" s="2">
        <v>3.7</v>
      </c>
      <c r="I7" s="2">
        <v>3</v>
      </c>
      <c r="J7" s="2">
        <v>0.7</v>
      </c>
      <c r="K7" s="2"/>
      <c r="L7" s="2">
        <f>SUM(F7:J7)</f>
        <v>13.6</v>
      </c>
      <c r="M7" s="2">
        <f>0.3*E7+0.7*L7</f>
        <v>14.02</v>
      </c>
      <c r="N7" s="100">
        <v>14</v>
      </c>
      <c r="O7" s="2"/>
      <c r="P7" s="2"/>
      <c r="Q7" s="2"/>
      <c r="R7" s="2"/>
      <c r="S7" s="2"/>
    </row>
    <row r="8" spans="1:19" x14ac:dyDescent="0.25">
      <c r="A8" s="34">
        <v>76542</v>
      </c>
      <c r="B8" s="34" t="s">
        <v>17</v>
      </c>
      <c r="C8" s="2"/>
      <c r="M8"/>
      <c r="O8" s="2"/>
      <c r="P8" s="2"/>
      <c r="Q8" s="2"/>
      <c r="R8" s="2"/>
      <c r="S8" s="2"/>
    </row>
    <row r="9" spans="1:19" x14ac:dyDescent="0.25">
      <c r="A9" s="34">
        <v>78025</v>
      </c>
      <c r="B9" s="34" t="s">
        <v>24</v>
      </c>
      <c r="C9" s="2">
        <v>15</v>
      </c>
      <c r="D9">
        <v>15</v>
      </c>
      <c r="E9" s="35">
        <v>16</v>
      </c>
      <c r="F9" s="2"/>
      <c r="G9" s="2"/>
      <c r="H9" s="2"/>
      <c r="I9" s="2"/>
      <c r="J9" s="2"/>
      <c r="K9" s="2"/>
      <c r="L9" s="2">
        <v>14.5</v>
      </c>
      <c r="M9" s="2">
        <f>0.3*E9+0.7*L9</f>
        <v>14.95</v>
      </c>
      <c r="N9" s="100">
        <v>15</v>
      </c>
      <c r="O9" s="2"/>
      <c r="P9" s="2"/>
      <c r="Q9" s="2"/>
      <c r="R9" s="2"/>
      <c r="S9" s="2"/>
    </row>
    <row r="10" spans="1:19" x14ac:dyDescent="0.25">
      <c r="A10" s="34">
        <v>81978</v>
      </c>
      <c r="B10" s="34" t="s">
        <v>28</v>
      </c>
      <c r="C10" s="2"/>
      <c r="E10" s="5">
        <v>13</v>
      </c>
      <c r="F10" s="2">
        <v>3.2</v>
      </c>
      <c r="G10" s="2">
        <v>3.4</v>
      </c>
      <c r="H10" s="2">
        <v>3.4</v>
      </c>
      <c r="I10" s="2">
        <v>1.5</v>
      </c>
      <c r="J10" s="2">
        <v>3</v>
      </c>
      <c r="K10" s="2"/>
      <c r="L10" s="2">
        <f>SUM(F10:J10)</f>
        <v>14.5</v>
      </c>
      <c r="M10" s="2">
        <f>0.3*E10+0.7*L10</f>
        <v>14.049999999999999</v>
      </c>
      <c r="N10" s="100">
        <v>14</v>
      </c>
      <c r="O10" s="2"/>
      <c r="P10" s="2"/>
      <c r="Q10" s="2"/>
      <c r="R10" s="2"/>
      <c r="S10" s="2"/>
    </row>
    <row r="11" spans="1:19" x14ac:dyDescent="0.25">
      <c r="A11" s="34">
        <v>82317</v>
      </c>
      <c r="B11" s="34" t="s">
        <v>19</v>
      </c>
      <c r="C11" s="2">
        <v>13</v>
      </c>
      <c r="D11">
        <v>12</v>
      </c>
      <c r="E11" s="35">
        <v>13.5</v>
      </c>
      <c r="F11" s="2">
        <v>3.1</v>
      </c>
      <c r="G11" s="2">
        <v>3</v>
      </c>
      <c r="H11" s="2">
        <v>3.3</v>
      </c>
      <c r="I11" s="2">
        <v>0</v>
      </c>
      <c r="J11" s="2">
        <v>1.2</v>
      </c>
      <c r="K11" s="2"/>
      <c r="L11" s="2">
        <f>SUM(F11:J11)</f>
        <v>10.599999999999998</v>
      </c>
      <c r="M11" s="2">
        <f>0.3*E11+0.7*L11</f>
        <v>11.469999999999999</v>
      </c>
      <c r="N11" s="100">
        <v>12</v>
      </c>
      <c r="O11" s="2"/>
      <c r="P11" s="2"/>
      <c r="Q11" s="2"/>
      <c r="R11" s="2"/>
      <c r="S11" s="2"/>
    </row>
    <row r="12" spans="1:19" x14ac:dyDescent="0.25">
      <c r="A12" s="34">
        <v>82552</v>
      </c>
      <c r="B12" s="34" t="s">
        <v>22</v>
      </c>
      <c r="C12" s="2"/>
      <c r="E12" s="5"/>
      <c r="F12" s="2"/>
      <c r="G12" s="2"/>
      <c r="H12" s="2"/>
      <c r="I12" s="2"/>
      <c r="J12" s="2"/>
      <c r="K12" s="2"/>
      <c r="L12" s="2" t="s">
        <v>12</v>
      </c>
      <c r="M12" s="2" t="s">
        <v>12</v>
      </c>
      <c r="N12" s="2"/>
      <c r="O12" s="2"/>
      <c r="P12" s="2"/>
      <c r="Q12" s="2"/>
      <c r="R12" s="2"/>
      <c r="S12" s="2"/>
    </row>
    <row r="13" spans="1:19" x14ac:dyDescent="0.25">
      <c r="A13" s="34">
        <v>84594</v>
      </c>
      <c r="B13" s="34" t="s">
        <v>23</v>
      </c>
      <c r="C13" s="2">
        <v>13</v>
      </c>
      <c r="D13">
        <v>17</v>
      </c>
      <c r="E13" s="5">
        <v>13</v>
      </c>
      <c r="F13" s="2"/>
      <c r="G13" s="2"/>
      <c r="H13" s="2"/>
      <c r="I13" s="2"/>
      <c r="J13" s="2"/>
      <c r="K13" s="2"/>
      <c r="L13" s="2" t="s">
        <v>12</v>
      </c>
      <c r="M13" s="2" t="s">
        <v>12</v>
      </c>
      <c r="N13" s="2"/>
      <c r="O13" s="2"/>
      <c r="P13" s="2"/>
      <c r="Q13" s="2"/>
      <c r="R13" s="2"/>
      <c r="S13" s="2"/>
    </row>
    <row r="14" spans="1:19" x14ac:dyDescent="0.25">
      <c r="A14" s="34">
        <v>84615</v>
      </c>
      <c r="B14" s="34" t="s">
        <v>21</v>
      </c>
      <c r="C14" s="2">
        <v>13</v>
      </c>
      <c r="D14">
        <v>17</v>
      </c>
      <c r="E14" s="5">
        <v>13</v>
      </c>
      <c r="F14" s="2">
        <v>2.6</v>
      </c>
      <c r="G14" s="2">
        <v>3</v>
      </c>
      <c r="H14" s="2">
        <v>4</v>
      </c>
      <c r="I14" s="2">
        <v>1.5</v>
      </c>
      <c r="J14" s="2">
        <v>2.2000000000000002</v>
      </c>
      <c r="K14" s="2"/>
      <c r="L14" s="2">
        <v>13.6</v>
      </c>
      <c r="M14" s="2">
        <f>0.3*E14+0.7*L14</f>
        <v>13.42</v>
      </c>
      <c r="N14" s="100">
        <v>14</v>
      </c>
      <c r="O14" s="2"/>
      <c r="P14" s="2"/>
      <c r="Q14" s="2"/>
      <c r="R14" s="2"/>
      <c r="S14" s="2"/>
    </row>
    <row r="15" spans="1:19" x14ac:dyDescent="0.25">
      <c r="A15" s="34">
        <v>94016</v>
      </c>
      <c r="B15" s="34" t="s">
        <v>20</v>
      </c>
      <c r="C15" s="2" t="s">
        <v>12</v>
      </c>
      <c r="E15" s="5">
        <v>13</v>
      </c>
      <c r="F15" s="2"/>
      <c r="G15" s="2"/>
      <c r="H15" s="2"/>
      <c r="I15" s="2"/>
      <c r="J15" s="2"/>
      <c r="K15" s="2"/>
      <c r="L15" s="2" t="s">
        <v>12</v>
      </c>
      <c r="M15" s="2" t="s">
        <v>12</v>
      </c>
      <c r="N15" s="2"/>
      <c r="O15" s="2"/>
      <c r="P15" s="2"/>
      <c r="Q15" s="2"/>
      <c r="R15" s="2"/>
      <c r="S15" s="2"/>
    </row>
    <row r="16" spans="1:19" x14ac:dyDescent="0.25">
      <c r="A16" s="34">
        <v>94317</v>
      </c>
      <c r="B16" s="34" t="s">
        <v>26</v>
      </c>
      <c r="C16" s="2">
        <v>14</v>
      </c>
      <c r="D16">
        <v>13</v>
      </c>
      <c r="E16" s="35">
        <v>14.5</v>
      </c>
      <c r="F16" s="2">
        <v>0.7</v>
      </c>
      <c r="G16" s="2">
        <v>2.1</v>
      </c>
      <c r="H16" s="2">
        <v>1.3</v>
      </c>
      <c r="I16" s="2">
        <v>1</v>
      </c>
      <c r="J16" s="2">
        <v>2.7</v>
      </c>
      <c r="K16" s="2"/>
      <c r="L16" s="101">
        <f>SUM(F16:J16)</f>
        <v>7.8</v>
      </c>
      <c r="M16" s="2" t="s">
        <v>12</v>
      </c>
      <c r="N16" s="2"/>
      <c r="O16" s="2"/>
      <c r="P16" s="2"/>
      <c r="Q16" s="2"/>
      <c r="R16" s="2"/>
      <c r="S16" s="2"/>
    </row>
    <row r="17" spans="1:19" x14ac:dyDescent="0.25">
      <c r="A17" s="34">
        <v>95482</v>
      </c>
      <c r="B17" s="34" t="s">
        <v>25</v>
      </c>
      <c r="C17" s="2">
        <v>14</v>
      </c>
      <c r="D17">
        <v>15</v>
      </c>
      <c r="E17" s="35">
        <v>14.5</v>
      </c>
      <c r="F17" s="2">
        <v>1.6</v>
      </c>
      <c r="G17" s="2">
        <v>1</v>
      </c>
      <c r="H17" s="2">
        <v>3.4</v>
      </c>
      <c r="I17" s="2">
        <v>0</v>
      </c>
      <c r="J17" s="2">
        <v>3</v>
      </c>
      <c r="K17" s="2"/>
      <c r="L17" s="2">
        <f>SUM(F17:J17)</f>
        <v>9</v>
      </c>
      <c r="M17" s="2">
        <f>0.3*E17+0.7*L17</f>
        <v>10.649999999999999</v>
      </c>
      <c r="N17" s="100">
        <v>11</v>
      </c>
      <c r="O17" s="2"/>
      <c r="P17" s="2"/>
      <c r="Q17" s="2"/>
      <c r="R17" s="2"/>
      <c r="S17" s="2"/>
    </row>
    <row r="18" spans="1:19" x14ac:dyDescent="0.25">
      <c r="A18" s="34">
        <v>97098</v>
      </c>
      <c r="B18" s="34" t="s">
        <v>18</v>
      </c>
      <c r="C18" s="2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34">
        <v>97394</v>
      </c>
      <c r="B19" s="34" t="s">
        <v>29</v>
      </c>
      <c r="C19" s="2">
        <v>12</v>
      </c>
      <c r="D19">
        <v>15</v>
      </c>
      <c r="E19" s="5">
        <v>12</v>
      </c>
      <c r="F19" s="2">
        <v>3</v>
      </c>
      <c r="G19" s="2">
        <v>2.2999999999999998</v>
      </c>
      <c r="H19" s="2">
        <v>3</v>
      </c>
      <c r="I19" s="2">
        <v>1.5</v>
      </c>
      <c r="J19" s="2">
        <v>3</v>
      </c>
      <c r="K19" s="2"/>
      <c r="L19" s="2">
        <f>SUM(F19:J19)</f>
        <v>12.8</v>
      </c>
      <c r="M19" s="2">
        <f>0.3*E19+0.7*L19</f>
        <v>12.559999999999999</v>
      </c>
      <c r="N19" s="100">
        <v>13</v>
      </c>
      <c r="O19" s="2"/>
      <c r="P19" s="2"/>
      <c r="Q19" s="2"/>
      <c r="R19" s="2"/>
      <c r="S19" s="2"/>
    </row>
    <row r="20" spans="1:19" x14ac:dyDescent="0.25">
      <c r="A20" s="34">
        <v>97549</v>
      </c>
      <c r="B20" s="34" t="s">
        <v>30</v>
      </c>
      <c r="C20" s="2">
        <v>12</v>
      </c>
      <c r="D20">
        <v>16</v>
      </c>
      <c r="E20" s="5">
        <v>12</v>
      </c>
      <c r="F20" s="2">
        <v>3</v>
      </c>
      <c r="G20" s="2">
        <v>2.7</v>
      </c>
      <c r="H20" s="2">
        <v>2.7</v>
      </c>
      <c r="I20" s="2">
        <v>2.2000000000000002</v>
      </c>
      <c r="J20" s="2">
        <v>2.2000000000000002</v>
      </c>
      <c r="K20" s="2"/>
      <c r="L20" s="2">
        <f>SUM(F20:J20)</f>
        <v>12.8</v>
      </c>
      <c r="M20" s="2">
        <f>0.3*E20+0.7*L20</f>
        <v>12.559999999999999</v>
      </c>
      <c r="N20" s="100">
        <v>13</v>
      </c>
      <c r="O20" s="2"/>
      <c r="P20" s="2"/>
      <c r="Q20" s="2"/>
      <c r="R20" s="2"/>
      <c r="S20" s="2"/>
    </row>
    <row r="21" spans="1:19" x14ac:dyDescent="0.25">
      <c r="A21" s="27"/>
      <c r="B21" s="32"/>
      <c r="C21" s="2"/>
      <c r="D21" s="4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7"/>
      <c r="B22" s="32"/>
      <c r="C22" s="2"/>
      <c r="D22" s="4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7"/>
      <c r="B23" s="32"/>
      <c r="C23" s="2"/>
      <c r="D23" s="4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7"/>
      <c r="B24" s="32"/>
      <c r="C24" s="2"/>
      <c r="D24" s="4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27"/>
      <c r="B25" s="32"/>
      <c r="C25" s="2"/>
      <c r="D25" s="4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27"/>
      <c r="B26" s="32"/>
      <c r="C26" s="2"/>
      <c r="D26" s="4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27"/>
      <c r="B27" s="32"/>
      <c r="C27" s="2"/>
      <c r="D27" s="4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27"/>
      <c r="B28" s="32"/>
      <c r="C28" s="2"/>
      <c r="D28" s="4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7"/>
      <c r="B29" s="32"/>
      <c r="C29" s="2"/>
      <c r="D29" s="4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27"/>
      <c r="B30" s="32"/>
      <c r="C30" s="4"/>
      <c r="D30" s="4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7"/>
      <c r="B31" s="32"/>
      <c r="C31" s="2"/>
      <c r="D31" s="4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7"/>
      <c r="B32" s="32"/>
      <c r="C32" s="2"/>
      <c r="D32" s="4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7"/>
      <c r="B33" s="32"/>
      <c r="C33" s="2"/>
      <c r="D33" s="4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7"/>
      <c r="B34" s="32"/>
      <c r="C34" s="2"/>
      <c r="D34" s="4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7"/>
      <c r="B35" s="32"/>
      <c r="C35" s="2"/>
      <c r="D35" s="4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7"/>
      <c r="B36" s="32"/>
      <c r="C36" s="2"/>
      <c r="D36" s="4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7"/>
      <c r="B37" s="32"/>
      <c r="C37" s="2"/>
      <c r="D37" s="4"/>
      <c r="E37" s="5"/>
      <c r="F37" s="2"/>
      <c r="G37" s="2"/>
      <c r="H37" s="2"/>
      <c r="I37" s="2"/>
      <c r="J37" s="2"/>
      <c r="K37" s="2"/>
      <c r="L37" s="2"/>
      <c r="M37" s="2"/>
      <c r="N37" s="3"/>
      <c r="O37" s="2"/>
      <c r="P37" s="2"/>
      <c r="Q37" s="2"/>
      <c r="R37" s="2"/>
      <c r="S37" s="2"/>
    </row>
    <row r="38" spans="1:19" x14ac:dyDescent="0.25">
      <c r="A38" s="13"/>
      <c r="B38" s="13"/>
      <c r="C38" s="2"/>
      <c r="D38" s="4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5"/>
      <c r="E39" s="5"/>
      <c r="F39" s="2"/>
      <c r="G39" s="2"/>
      <c r="H39" s="2"/>
      <c r="I39" s="2"/>
      <c r="J39" s="2"/>
      <c r="K39" s="2"/>
      <c r="L39" s="5"/>
      <c r="M39" s="5"/>
      <c r="N39" s="5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</row>
    <row r="41" spans="1:19" x14ac:dyDescent="0.25">
      <c r="M41"/>
    </row>
    <row r="42" spans="1:19" x14ac:dyDescent="0.25">
      <c r="M42"/>
    </row>
    <row r="43" spans="1:19" x14ac:dyDescent="0.25">
      <c r="M43"/>
    </row>
    <row r="44" spans="1:19" x14ac:dyDescent="0.25">
      <c r="A44" s="12"/>
      <c r="B44" s="12"/>
      <c r="C44" s="2"/>
      <c r="D44" s="5"/>
      <c r="E44" s="5"/>
      <c r="F44" s="2"/>
      <c r="G44" s="2"/>
      <c r="H44" s="2"/>
      <c r="I44" s="2"/>
      <c r="J44" s="2"/>
      <c r="K44" s="2"/>
      <c r="L44" s="2"/>
      <c r="M44" s="3"/>
      <c r="N44" s="5"/>
    </row>
    <row r="45" spans="1:19" x14ac:dyDescent="0.25">
      <c r="A45" s="12"/>
      <c r="B45" s="12"/>
      <c r="C45" s="4"/>
      <c r="D45" s="4"/>
      <c r="E45" s="5"/>
      <c r="F45" s="2"/>
      <c r="G45" s="2"/>
      <c r="H45" s="2"/>
      <c r="I45" s="2"/>
      <c r="J45" s="2"/>
      <c r="K45" s="2"/>
      <c r="L45" s="2"/>
      <c r="M45" s="3"/>
      <c r="N45" s="2"/>
    </row>
    <row r="46" spans="1:19" x14ac:dyDescent="0.25">
      <c r="M46"/>
    </row>
    <row r="47" spans="1:19" x14ac:dyDescent="0.25">
      <c r="M47"/>
    </row>
    <row r="48" spans="1:19" x14ac:dyDescent="0.25">
      <c r="M48"/>
    </row>
    <row r="49" spans="1:14" x14ac:dyDescent="0.25">
      <c r="A49" s="2"/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5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5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5"/>
      <c r="F55" s="2"/>
      <c r="G55" s="2"/>
      <c r="H55" s="2"/>
      <c r="I55" s="2"/>
      <c r="J55" s="2"/>
      <c r="K55" s="2"/>
      <c r="L55" s="2"/>
      <c r="M55" s="3"/>
      <c r="N55" s="2"/>
    </row>
    <row r="56" spans="1:14" x14ac:dyDescent="0.25">
      <c r="A56" s="2"/>
      <c r="B56" s="2"/>
      <c r="C56" s="2"/>
      <c r="D56" s="2"/>
      <c r="E56" s="5"/>
      <c r="F56" s="2"/>
      <c r="G56" s="2"/>
      <c r="H56" s="2"/>
      <c r="I56" s="2"/>
      <c r="J56" s="2"/>
      <c r="K56" s="2"/>
      <c r="L56" s="2"/>
      <c r="M56" s="3"/>
      <c r="N56" s="2"/>
    </row>
  </sheetData>
  <sortState ref="A7:S20">
    <sortCondition ref="A7:A2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>
      <selection activeCell="L17" sqref="L17:M20"/>
    </sheetView>
  </sheetViews>
  <sheetFormatPr defaultRowHeight="15" x14ac:dyDescent="0.25"/>
  <cols>
    <col min="2" max="2" width="33.5703125" customWidth="1"/>
    <col min="5" max="5" width="12.5703125" customWidth="1"/>
  </cols>
  <sheetData>
    <row r="1" spans="1:19" x14ac:dyDescent="0.25">
      <c r="M1" s="11"/>
      <c r="Q1" s="2"/>
    </row>
    <row r="2" spans="1:19" x14ac:dyDescent="0.25">
      <c r="A2" s="6" t="s">
        <v>71</v>
      </c>
      <c r="M2" s="11"/>
      <c r="Q2" s="2"/>
    </row>
    <row r="3" spans="1:19" x14ac:dyDescent="0.25">
      <c r="A3" s="6" t="s">
        <v>72</v>
      </c>
      <c r="M3" s="11"/>
      <c r="Q3" s="2"/>
    </row>
    <row r="4" spans="1:19" x14ac:dyDescent="0.25">
      <c r="E4" s="8"/>
      <c r="F4" s="1"/>
      <c r="G4" s="1"/>
      <c r="H4" s="1"/>
      <c r="I4" s="1"/>
      <c r="J4" s="1"/>
      <c r="K4" s="1"/>
      <c r="Q4" s="2"/>
    </row>
    <row r="5" spans="1:19" ht="45" x14ac:dyDescent="0.25">
      <c r="A5" s="6" t="s">
        <v>0</v>
      </c>
      <c r="B5" s="6" t="s">
        <v>1</v>
      </c>
      <c r="C5" s="6" t="s">
        <v>2</v>
      </c>
      <c r="D5" s="6" t="s">
        <v>3</v>
      </c>
      <c r="E5" s="9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12</v>
      </c>
      <c r="L5" s="6" t="s">
        <v>10</v>
      </c>
      <c r="M5" s="6" t="s">
        <v>11</v>
      </c>
      <c r="N5" s="102" t="s">
        <v>16</v>
      </c>
      <c r="O5" s="6" t="s">
        <v>16</v>
      </c>
      <c r="Q5" s="2"/>
    </row>
    <row r="6" spans="1:19" x14ac:dyDescent="0.25">
      <c r="E6" s="8"/>
      <c r="Q6" s="2"/>
    </row>
    <row r="7" spans="1:19" x14ac:dyDescent="0.25">
      <c r="A7" s="34">
        <v>76351</v>
      </c>
      <c r="B7" s="34" t="s">
        <v>27</v>
      </c>
      <c r="C7" s="2">
        <v>15</v>
      </c>
      <c r="D7">
        <v>12</v>
      </c>
      <c r="E7" s="5">
        <v>15</v>
      </c>
      <c r="F7" s="2"/>
      <c r="G7" s="2"/>
      <c r="H7" s="2"/>
      <c r="I7" s="2"/>
      <c r="J7" s="2"/>
      <c r="K7" s="2"/>
      <c r="L7" s="2"/>
      <c r="M7" s="2"/>
      <c r="N7" s="100">
        <v>14</v>
      </c>
      <c r="O7" s="2"/>
      <c r="P7" s="2"/>
      <c r="Q7" s="2"/>
      <c r="R7" s="2"/>
      <c r="S7" s="2"/>
    </row>
    <row r="8" spans="1:19" x14ac:dyDescent="0.25">
      <c r="A8" s="34">
        <v>76542</v>
      </c>
      <c r="B8" s="34" t="s">
        <v>17</v>
      </c>
      <c r="C8" s="2"/>
      <c r="E8" s="8"/>
      <c r="O8" s="2"/>
      <c r="P8" s="2"/>
      <c r="Q8" s="2"/>
      <c r="R8" s="2"/>
      <c r="S8" s="2"/>
    </row>
    <row r="9" spans="1:19" x14ac:dyDescent="0.25">
      <c r="A9" s="34">
        <v>78025</v>
      </c>
      <c r="B9" s="34" t="s">
        <v>24</v>
      </c>
      <c r="C9" s="2">
        <v>15</v>
      </c>
      <c r="D9">
        <v>15</v>
      </c>
      <c r="E9" s="35">
        <v>16</v>
      </c>
      <c r="F9" s="2"/>
      <c r="G9" s="2"/>
      <c r="H9" s="2"/>
      <c r="I9" s="2"/>
      <c r="J9" s="2"/>
      <c r="K9" s="2"/>
      <c r="L9" s="2"/>
      <c r="M9" s="2"/>
      <c r="N9" s="100">
        <v>15</v>
      </c>
      <c r="O9" s="2"/>
      <c r="P9" s="2"/>
      <c r="Q9" s="2"/>
      <c r="R9" s="2"/>
      <c r="S9" s="2"/>
    </row>
    <row r="10" spans="1:19" x14ac:dyDescent="0.25">
      <c r="A10" s="34">
        <v>81978</v>
      </c>
      <c r="B10" s="34" t="s">
        <v>28</v>
      </c>
      <c r="C10" s="2"/>
      <c r="E10" s="5">
        <v>13</v>
      </c>
      <c r="F10" s="2"/>
      <c r="G10" s="2"/>
      <c r="H10" s="2"/>
      <c r="I10" s="2"/>
      <c r="J10" s="2"/>
      <c r="K10" s="2"/>
      <c r="L10" s="2"/>
      <c r="M10" s="2"/>
      <c r="N10" s="100">
        <v>14</v>
      </c>
      <c r="O10" s="2"/>
      <c r="P10" s="2"/>
      <c r="Q10" s="2"/>
      <c r="R10" s="2"/>
      <c r="S10" s="2"/>
    </row>
    <row r="11" spans="1:19" x14ac:dyDescent="0.25">
      <c r="A11" s="34">
        <v>82317</v>
      </c>
      <c r="B11" s="34" t="s">
        <v>19</v>
      </c>
      <c r="C11" s="2">
        <v>13</v>
      </c>
      <c r="D11">
        <v>12</v>
      </c>
      <c r="E11" s="35">
        <v>13.5</v>
      </c>
      <c r="F11" s="2"/>
      <c r="G11" s="2"/>
      <c r="H11" s="2"/>
      <c r="I11" s="2"/>
      <c r="J11" s="2"/>
      <c r="K11" s="2"/>
      <c r="L11" s="2"/>
      <c r="M11" s="2"/>
      <c r="N11" s="100">
        <v>12</v>
      </c>
      <c r="O11" s="2"/>
      <c r="P11" s="2"/>
      <c r="Q11" s="2"/>
      <c r="R11" s="2"/>
      <c r="S11" s="2"/>
    </row>
    <row r="12" spans="1:19" x14ac:dyDescent="0.25">
      <c r="A12" s="34">
        <v>82552</v>
      </c>
      <c r="B12" s="34" t="s">
        <v>22</v>
      </c>
      <c r="C12" s="2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5">
      <c r="A13" s="34">
        <v>84594</v>
      </c>
      <c r="B13" s="34" t="s">
        <v>23</v>
      </c>
      <c r="C13" s="2">
        <v>13</v>
      </c>
      <c r="D13">
        <v>17</v>
      </c>
      <c r="E13" s="5">
        <v>13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5">
      <c r="A14" s="34">
        <v>84615</v>
      </c>
      <c r="B14" s="34" t="s">
        <v>21</v>
      </c>
      <c r="C14" s="2">
        <v>13</v>
      </c>
      <c r="D14">
        <v>17</v>
      </c>
      <c r="E14" s="5">
        <v>13</v>
      </c>
      <c r="F14" s="2"/>
      <c r="G14" s="2"/>
      <c r="H14" s="2"/>
      <c r="I14" s="2"/>
      <c r="J14" s="2"/>
      <c r="K14" s="2"/>
      <c r="L14" s="2"/>
      <c r="M14" s="2"/>
      <c r="N14" s="100">
        <v>14</v>
      </c>
      <c r="O14" s="2"/>
      <c r="P14" s="2"/>
      <c r="Q14" s="2"/>
      <c r="R14" s="2"/>
      <c r="S14" s="2"/>
    </row>
    <row r="15" spans="1:19" x14ac:dyDescent="0.25">
      <c r="A15" s="34">
        <v>94016</v>
      </c>
      <c r="B15" s="34" t="s">
        <v>20</v>
      </c>
      <c r="C15" s="2" t="s">
        <v>12</v>
      </c>
      <c r="E15" s="5">
        <v>13</v>
      </c>
      <c r="F15" s="2"/>
      <c r="G15" s="2"/>
      <c r="H15" s="2"/>
      <c r="I15" s="2"/>
      <c r="J15" s="2"/>
      <c r="K15" s="2"/>
      <c r="L15" s="2" t="s">
        <v>12</v>
      </c>
      <c r="M15" s="2" t="s">
        <v>12</v>
      </c>
      <c r="N15" s="2"/>
      <c r="O15" s="2"/>
      <c r="P15" s="2"/>
      <c r="Q15" s="2"/>
      <c r="R15" s="2"/>
      <c r="S15" s="2"/>
    </row>
    <row r="16" spans="1:19" x14ac:dyDescent="0.25">
      <c r="A16" s="34">
        <v>94317</v>
      </c>
      <c r="B16" s="34" t="s">
        <v>26</v>
      </c>
      <c r="C16" s="2">
        <v>14</v>
      </c>
      <c r="D16">
        <v>13</v>
      </c>
      <c r="E16" s="35">
        <v>14.5</v>
      </c>
      <c r="F16" s="2">
        <v>1.9</v>
      </c>
      <c r="G16" s="2">
        <v>1.5</v>
      </c>
      <c r="H16" s="2">
        <v>2.5</v>
      </c>
      <c r="I16" s="2">
        <v>1.5</v>
      </c>
      <c r="J16" s="2">
        <v>2.7</v>
      </c>
      <c r="K16" s="2"/>
      <c r="L16" s="101">
        <f>SUM(F16:J16)</f>
        <v>10.100000000000001</v>
      </c>
      <c r="M16" s="2">
        <f>0.3*E16+0.7*L16</f>
        <v>11.42</v>
      </c>
      <c r="N16" s="100">
        <v>12</v>
      </c>
      <c r="O16" s="2"/>
      <c r="P16" s="2"/>
      <c r="Q16" s="2"/>
      <c r="R16" s="2"/>
      <c r="S16" s="2"/>
    </row>
    <row r="17" spans="1:19" x14ac:dyDescent="0.25">
      <c r="A17" s="34">
        <v>95482</v>
      </c>
      <c r="B17" s="34" t="s">
        <v>25</v>
      </c>
      <c r="C17" s="2">
        <v>14</v>
      </c>
      <c r="D17">
        <v>15</v>
      </c>
      <c r="E17" s="35">
        <v>14.5</v>
      </c>
      <c r="F17" s="2"/>
      <c r="G17" s="2"/>
      <c r="H17" s="2"/>
      <c r="I17" s="2"/>
      <c r="J17" s="2"/>
      <c r="K17" s="2"/>
      <c r="L17" s="2"/>
      <c r="M17" s="2"/>
      <c r="N17" s="100">
        <v>11</v>
      </c>
      <c r="O17" s="2"/>
      <c r="P17" s="2"/>
      <c r="Q17" s="2"/>
      <c r="R17" s="2"/>
      <c r="S17" s="2"/>
    </row>
    <row r="18" spans="1:19" x14ac:dyDescent="0.25">
      <c r="A18" s="34">
        <v>97098</v>
      </c>
      <c r="B18" s="34" t="s">
        <v>18</v>
      </c>
      <c r="C18" s="2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34">
        <v>97394</v>
      </c>
      <c r="B19" s="34" t="s">
        <v>29</v>
      </c>
      <c r="C19" s="2">
        <v>12</v>
      </c>
      <c r="D19">
        <v>15</v>
      </c>
      <c r="E19" s="5">
        <v>12</v>
      </c>
      <c r="F19" s="2"/>
      <c r="G19" s="2"/>
      <c r="H19" s="2"/>
      <c r="I19" s="2"/>
      <c r="J19" s="2"/>
      <c r="K19" s="2"/>
      <c r="L19" s="2"/>
      <c r="M19" s="2"/>
      <c r="N19" s="100">
        <v>13</v>
      </c>
      <c r="O19" s="2"/>
      <c r="P19" s="2"/>
      <c r="Q19" s="2"/>
      <c r="R19" s="2"/>
      <c r="S19" s="2"/>
    </row>
    <row r="20" spans="1:19" x14ac:dyDescent="0.25">
      <c r="A20" s="34">
        <v>97549</v>
      </c>
      <c r="B20" s="34" t="s">
        <v>30</v>
      </c>
      <c r="C20" s="2">
        <v>12</v>
      </c>
      <c r="D20">
        <v>16</v>
      </c>
      <c r="E20" s="5">
        <v>12</v>
      </c>
      <c r="F20" s="2"/>
      <c r="G20" s="2"/>
      <c r="H20" s="2"/>
      <c r="I20" s="2"/>
      <c r="J20" s="2"/>
      <c r="K20" s="2"/>
      <c r="L20" s="2"/>
      <c r="M20" s="2"/>
      <c r="N20" s="100">
        <v>13</v>
      </c>
      <c r="O20" s="2"/>
      <c r="P20" s="2"/>
      <c r="Q20" s="2"/>
      <c r="R20" s="2"/>
      <c r="S20" s="2"/>
    </row>
    <row r="21" spans="1:19" x14ac:dyDescent="0.25">
      <c r="A21" s="27"/>
      <c r="B21" s="32"/>
      <c r="C21" s="2"/>
      <c r="D21" s="4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7"/>
      <c r="B22" s="32"/>
      <c r="C22" s="2"/>
      <c r="D22" s="4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7"/>
      <c r="B23" s="32"/>
      <c r="C23" s="2"/>
      <c r="D23" s="4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7"/>
      <c r="B24" s="32"/>
      <c r="C24" s="2"/>
      <c r="D24" s="4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27"/>
      <c r="B25" s="32"/>
      <c r="C25" s="2"/>
      <c r="D25" s="4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27"/>
      <c r="B26" s="32"/>
      <c r="C26" s="2"/>
      <c r="D26" s="4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27"/>
      <c r="B27" s="32"/>
      <c r="C27" s="2"/>
      <c r="D27" s="4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27"/>
      <c r="B28" s="32"/>
      <c r="C28" s="2"/>
      <c r="D28" s="4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7"/>
      <c r="B29" s="32"/>
      <c r="C29" s="2"/>
      <c r="D29" s="4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27"/>
      <c r="B30" s="32"/>
      <c r="C30" s="4"/>
      <c r="D30" s="4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7"/>
      <c r="B31" s="32"/>
      <c r="C31" s="2"/>
      <c r="D31" s="4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32"/>
      <c r="B32" s="32"/>
      <c r="C32" s="2"/>
      <c r="D32" s="4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32"/>
      <c r="B33" s="32"/>
      <c r="C33" s="2"/>
      <c r="D33" s="4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32"/>
      <c r="B34" s="32"/>
      <c r="C34" s="2"/>
      <c r="D34" s="4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32"/>
      <c r="B35" s="32"/>
      <c r="C35" s="2"/>
      <c r="D35" s="4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32"/>
      <c r="B36" s="32"/>
      <c r="C36" s="2"/>
      <c r="D36" s="4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32"/>
      <c r="B37" s="32"/>
      <c r="C37" s="2"/>
      <c r="D37" s="4"/>
      <c r="E37" s="5"/>
      <c r="F37" s="2"/>
      <c r="G37" s="2"/>
      <c r="H37" s="2"/>
      <c r="I37" s="2"/>
      <c r="J37" s="2"/>
      <c r="K37" s="2"/>
      <c r="L37" s="2"/>
      <c r="M37" s="2"/>
      <c r="N37" s="3"/>
      <c r="O37" s="2"/>
      <c r="P37" s="2"/>
      <c r="Q37" s="2"/>
      <c r="R37" s="2"/>
      <c r="S37" s="2"/>
    </row>
    <row r="38" spans="1:19" x14ac:dyDescent="0.25">
      <c r="A38" s="13"/>
      <c r="B38" s="13"/>
      <c r="C38" s="2"/>
      <c r="D38" s="4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5"/>
      <c r="E39" s="5"/>
      <c r="F39" s="2"/>
      <c r="G39" s="2"/>
      <c r="H39" s="2"/>
      <c r="I39" s="2"/>
      <c r="J39" s="2"/>
      <c r="K39" s="2"/>
      <c r="L39" s="5"/>
      <c r="M39" s="5"/>
      <c r="N39" s="5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E41" s="8"/>
      <c r="Q41" s="2"/>
    </row>
    <row r="42" spans="1:19" x14ac:dyDescent="0.25">
      <c r="E42" s="8"/>
      <c r="Q42" s="2"/>
    </row>
    <row r="43" spans="1:19" x14ac:dyDescent="0.25">
      <c r="E43" s="8"/>
      <c r="Q43" s="2"/>
    </row>
    <row r="44" spans="1:19" x14ac:dyDescent="0.25">
      <c r="A44" s="12"/>
      <c r="B44" s="12"/>
      <c r="C44" s="2"/>
      <c r="D44" s="5"/>
      <c r="E44" s="5"/>
      <c r="F44" s="2"/>
      <c r="G44" s="2"/>
      <c r="H44" s="2"/>
      <c r="I44" s="2"/>
      <c r="J44" s="2"/>
      <c r="K44" s="2"/>
      <c r="L44" s="2"/>
      <c r="M44" s="3"/>
      <c r="N44" s="5"/>
    </row>
    <row r="45" spans="1:19" x14ac:dyDescent="0.25">
      <c r="A45" s="12"/>
      <c r="B45" s="12"/>
      <c r="C45" s="4"/>
      <c r="D45" s="4"/>
      <c r="E45" s="5"/>
      <c r="F45" s="2"/>
      <c r="G45" s="2"/>
      <c r="H45" s="2"/>
      <c r="I45" s="2"/>
      <c r="J45" s="2"/>
      <c r="K45" s="2"/>
      <c r="L45" s="2"/>
      <c r="M45" s="3"/>
      <c r="N45" s="2"/>
    </row>
    <row r="46" spans="1:19" x14ac:dyDescent="0.25">
      <c r="E46" s="8"/>
    </row>
    <row r="47" spans="1:19" x14ac:dyDescent="0.25">
      <c r="E47" s="8"/>
    </row>
    <row r="48" spans="1:19" x14ac:dyDescent="0.25">
      <c r="E48" s="8"/>
    </row>
    <row r="49" spans="1:15" x14ac:dyDescent="0.25">
      <c r="A49" s="2"/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3"/>
      <c r="N49" s="2"/>
      <c r="O49" s="2"/>
    </row>
    <row r="50" spans="1:15" x14ac:dyDescent="0.25">
      <c r="A50" s="2"/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3"/>
      <c r="N50" s="2"/>
      <c r="O50" s="2"/>
    </row>
    <row r="51" spans="1:15" x14ac:dyDescent="0.25">
      <c r="A51" s="2"/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3"/>
      <c r="N51" s="2"/>
      <c r="O51" s="2"/>
    </row>
    <row r="52" spans="1:15" x14ac:dyDescent="0.25">
      <c r="A52" s="2"/>
      <c r="B52" s="2"/>
      <c r="C52" s="2"/>
      <c r="D52" s="2"/>
      <c r="E52" s="5"/>
      <c r="F52" s="2"/>
      <c r="G52" s="2"/>
      <c r="H52" s="2"/>
      <c r="I52" s="2"/>
      <c r="J52" s="2"/>
      <c r="K52" s="2"/>
      <c r="L52" s="2"/>
      <c r="M52" s="3"/>
      <c r="N52" s="2"/>
      <c r="O52" s="2"/>
    </row>
    <row r="53" spans="1:15" x14ac:dyDescent="0.25">
      <c r="A53" s="2"/>
      <c r="B53" s="2"/>
      <c r="C53" s="2"/>
      <c r="D53" s="2"/>
      <c r="E53" s="5"/>
      <c r="F53" s="2"/>
      <c r="G53" s="2"/>
      <c r="H53" s="2"/>
      <c r="I53" s="2"/>
      <c r="J53" s="2"/>
      <c r="K53" s="2"/>
      <c r="L53" s="2"/>
      <c r="M53" s="3"/>
      <c r="N53" s="2"/>
      <c r="O53" s="2"/>
    </row>
    <row r="54" spans="1:15" x14ac:dyDescent="0.25">
      <c r="A54" s="2"/>
      <c r="B54" s="2"/>
      <c r="C54" s="2"/>
      <c r="D54" s="2"/>
      <c r="E54" s="5"/>
      <c r="F54" s="2"/>
      <c r="G54" s="2"/>
      <c r="H54" s="2"/>
      <c r="I54" s="2"/>
      <c r="J54" s="2"/>
      <c r="K54" s="2"/>
      <c r="L54" s="2"/>
      <c r="M54" s="3"/>
      <c r="N54" s="2"/>
      <c r="O54" s="2"/>
    </row>
    <row r="55" spans="1:15" x14ac:dyDescent="0.25">
      <c r="A55" s="2"/>
      <c r="B55" s="2"/>
      <c r="C55" s="2"/>
      <c r="D55" s="2"/>
      <c r="E55" s="5"/>
      <c r="F55" s="2"/>
      <c r="G55" s="2"/>
      <c r="H55" s="2"/>
      <c r="I55" s="2"/>
      <c r="J55" s="2"/>
      <c r="K55" s="2"/>
      <c r="L55" s="2"/>
      <c r="M55" s="3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1"/>
  <sheetViews>
    <sheetView topLeftCell="A11" workbookViewId="0">
      <selection activeCell="G19" sqref="G19"/>
    </sheetView>
  </sheetViews>
  <sheetFormatPr defaultRowHeight="15" x14ac:dyDescent="0.25"/>
  <cols>
    <col min="8" max="8" width="12.5703125" customWidth="1"/>
    <col min="9" max="72" width="9.140625" style="1"/>
  </cols>
  <sheetData>
    <row r="1" spans="1:96" ht="15.75" x14ac:dyDescent="0.25">
      <c r="A1" s="36" t="s">
        <v>31</v>
      </c>
      <c r="B1" s="37"/>
      <c r="C1" s="3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</row>
    <row r="2" spans="1:96" ht="15.75" x14ac:dyDescent="0.25">
      <c r="A2" s="39" t="s">
        <v>32</v>
      </c>
      <c r="B2" s="40"/>
      <c r="C2" s="3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</row>
    <row r="3" spans="1:96" x14ac:dyDescent="0.25">
      <c r="A3" s="37"/>
      <c r="B3" s="38"/>
      <c r="C3" s="38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</row>
    <row r="4" spans="1:96" x14ac:dyDescent="0.25">
      <c r="A4" s="41" t="s">
        <v>0</v>
      </c>
      <c r="B4" s="42" t="s">
        <v>1</v>
      </c>
      <c r="C4" s="42" t="s">
        <v>12</v>
      </c>
      <c r="H4" s="43"/>
      <c r="I4" s="103" t="s">
        <v>33</v>
      </c>
      <c r="J4" s="103"/>
      <c r="K4" s="103"/>
      <c r="L4" s="104" t="s">
        <v>34</v>
      </c>
      <c r="M4" s="105"/>
      <c r="N4" s="106"/>
      <c r="O4" s="104" t="s">
        <v>35</v>
      </c>
      <c r="P4" s="105"/>
      <c r="Q4" s="106"/>
      <c r="R4" s="104" t="s">
        <v>36</v>
      </c>
      <c r="S4" s="105"/>
      <c r="T4" s="106"/>
      <c r="U4" s="104" t="s">
        <v>37</v>
      </c>
      <c r="V4" s="105"/>
      <c r="W4" s="106"/>
      <c r="X4" s="107" t="s">
        <v>38</v>
      </c>
      <c r="Y4" s="108"/>
      <c r="Z4" s="109"/>
      <c r="AA4" s="107" t="s">
        <v>39</v>
      </c>
      <c r="AB4" s="108"/>
      <c r="AC4" s="109"/>
      <c r="AD4" s="107" t="s">
        <v>40</v>
      </c>
      <c r="AE4" s="108"/>
      <c r="AF4" s="109"/>
      <c r="AG4" s="104" t="s">
        <v>41</v>
      </c>
      <c r="AH4" s="105"/>
      <c r="AI4" s="106"/>
      <c r="AJ4" s="104" t="s">
        <v>42</v>
      </c>
      <c r="AK4" s="105"/>
      <c r="AL4" s="106"/>
      <c r="AM4" s="104" t="s">
        <v>43</v>
      </c>
      <c r="AN4" s="105"/>
      <c r="AO4" s="106"/>
      <c r="AP4" s="104" t="s">
        <v>44</v>
      </c>
      <c r="AQ4" s="105"/>
      <c r="AR4" s="106"/>
      <c r="AS4" s="104" t="s">
        <v>45</v>
      </c>
      <c r="AT4" s="105"/>
      <c r="AU4" s="106"/>
      <c r="AV4" s="104" t="s">
        <v>46</v>
      </c>
      <c r="AW4" s="105"/>
      <c r="AX4" s="106"/>
      <c r="AY4" s="104" t="s">
        <v>47</v>
      </c>
      <c r="AZ4" s="105"/>
      <c r="BA4" s="106"/>
      <c r="BB4" s="104" t="s">
        <v>48</v>
      </c>
      <c r="BC4" s="105"/>
      <c r="BD4" s="106"/>
      <c r="BE4" s="104" t="s">
        <v>49</v>
      </c>
      <c r="BF4" s="105"/>
      <c r="BG4" s="106"/>
      <c r="BH4" s="104" t="s">
        <v>50</v>
      </c>
      <c r="BI4" s="105"/>
      <c r="BJ4" s="106"/>
      <c r="BK4" s="104" t="s">
        <v>51</v>
      </c>
      <c r="BL4" s="105"/>
      <c r="BM4" s="106"/>
      <c r="BN4" s="104" t="s">
        <v>52</v>
      </c>
      <c r="BO4" s="105"/>
      <c r="BP4" s="106"/>
      <c r="BQ4" s="104" t="s">
        <v>53</v>
      </c>
      <c r="BR4" s="105"/>
      <c r="BS4" s="106"/>
      <c r="BT4" s="104" t="s">
        <v>54</v>
      </c>
      <c r="BU4" s="105"/>
      <c r="BV4" s="106"/>
      <c r="BW4" s="104" t="s">
        <v>55</v>
      </c>
      <c r="BX4" s="105"/>
      <c r="BY4" s="106"/>
      <c r="BZ4" s="104" t="s">
        <v>56</v>
      </c>
      <c r="CA4" s="105"/>
      <c r="CB4" s="106"/>
      <c r="CC4" s="104" t="s">
        <v>57</v>
      </c>
      <c r="CD4" s="105"/>
      <c r="CE4" s="106"/>
      <c r="CF4" s="104"/>
      <c r="CG4" s="105"/>
      <c r="CH4" s="106"/>
    </row>
    <row r="5" spans="1:96" x14ac:dyDescent="0.25">
      <c r="A5" s="41"/>
      <c r="B5" s="42"/>
      <c r="C5" s="42"/>
      <c r="H5" s="43"/>
      <c r="I5" s="28"/>
      <c r="J5" s="28"/>
      <c r="K5" s="28"/>
      <c r="L5" s="44"/>
      <c r="M5" s="45"/>
      <c r="N5" s="46"/>
      <c r="O5" s="44"/>
      <c r="P5" s="45"/>
      <c r="Q5" s="46"/>
      <c r="R5" s="44"/>
      <c r="S5" s="45"/>
      <c r="T5" s="46"/>
      <c r="U5" s="44"/>
      <c r="V5" s="45"/>
      <c r="W5" s="45"/>
      <c r="X5" s="44"/>
      <c r="Y5" s="45"/>
      <c r="Z5" s="46"/>
      <c r="AA5" s="45"/>
      <c r="AB5" s="45"/>
      <c r="AC5" s="45"/>
      <c r="AD5" s="44"/>
      <c r="AE5" s="45"/>
      <c r="AF5" s="46"/>
      <c r="AG5" s="44"/>
      <c r="AH5" s="45"/>
      <c r="AI5" s="46"/>
      <c r="AJ5" s="44"/>
      <c r="AK5" s="45"/>
      <c r="AL5" s="46"/>
      <c r="AM5" s="45"/>
      <c r="AN5" s="45"/>
      <c r="AO5" s="45"/>
      <c r="AP5" s="44"/>
      <c r="AQ5" s="45"/>
      <c r="AR5" s="46"/>
      <c r="AS5" s="44"/>
      <c r="AT5" s="45"/>
      <c r="AU5" s="46"/>
      <c r="AV5" s="45"/>
      <c r="AW5" s="45"/>
      <c r="AX5" s="45"/>
      <c r="AY5" s="44"/>
      <c r="AZ5" s="45"/>
      <c r="BA5" s="46"/>
      <c r="BB5" s="44"/>
      <c r="BC5" s="45"/>
      <c r="BD5" s="46"/>
      <c r="BE5" s="44"/>
      <c r="BF5" s="45"/>
      <c r="BG5" s="46"/>
      <c r="BH5" s="44"/>
      <c r="BI5" s="45"/>
      <c r="BJ5" s="46"/>
      <c r="BK5" s="44"/>
      <c r="BL5" s="45"/>
      <c r="BM5" s="46"/>
      <c r="BN5" s="44"/>
      <c r="BO5" s="45"/>
      <c r="BP5" s="46"/>
      <c r="BQ5" s="44"/>
      <c r="BR5" s="45"/>
      <c r="BS5" s="46"/>
      <c r="BT5" s="44"/>
      <c r="BU5" s="45"/>
      <c r="BV5" s="46"/>
      <c r="BW5" s="44"/>
      <c r="BX5" s="45"/>
      <c r="BY5" s="46"/>
      <c r="BZ5" s="44"/>
      <c r="CA5" s="45"/>
      <c r="CB5" s="46"/>
      <c r="CC5" s="44"/>
      <c r="CD5" s="45"/>
      <c r="CE5" s="46"/>
      <c r="CF5" s="44"/>
      <c r="CG5" s="45"/>
      <c r="CH5" s="45"/>
    </row>
    <row r="6" spans="1:96" ht="120" x14ac:dyDescent="0.25">
      <c r="A6" s="47"/>
      <c r="B6" s="48"/>
      <c r="C6" s="48"/>
      <c r="E6" s="49" t="s">
        <v>58</v>
      </c>
      <c r="F6" s="49" t="s">
        <v>59</v>
      </c>
      <c r="G6" s="49" t="s">
        <v>60</v>
      </c>
      <c r="H6" s="50" t="s">
        <v>61</v>
      </c>
      <c r="I6" s="51" t="s">
        <v>62</v>
      </c>
      <c r="J6" s="51" t="s">
        <v>63</v>
      </c>
      <c r="K6" s="52" t="s">
        <v>64</v>
      </c>
      <c r="L6" s="51" t="s">
        <v>62</v>
      </c>
      <c r="M6" s="51" t="s">
        <v>63</v>
      </c>
      <c r="N6" s="51" t="s">
        <v>64</v>
      </c>
      <c r="O6" s="53" t="s">
        <v>62</v>
      </c>
      <c r="P6" s="54" t="s">
        <v>63</v>
      </c>
      <c r="Q6" s="52" t="s">
        <v>64</v>
      </c>
      <c r="R6" s="53" t="s">
        <v>62</v>
      </c>
      <c r="S6" s="54" t="s">
        <v>63</v>
      </c>
      <c r="T6" s="52" t="s">
        <v>64</v>
      </c>
      <c r="U6" s="53" t="s">
        <v>62</v>
      </c>
      <c r="V6" s="54" t="s">
        <v>63</v>
      </c>
      <c r="W6" s="54" t="s">
        <v>64</v>
      </c>
      <c r="X6" s="53" t="s">
        <v>62</v>
      </c>
      <c r="Y6" s="54" t="s">
        <v>63</v>
      </c>
      <c r="Z6" s="52" t="s">
        <v>64</v>
      </c>
      <c r="AA6" s="54" t="s">
        <v>62</v>
      </c>
      <c r="AB6" s="54" t="s">
        <v>63</v>
      </c>
      <c r="AC6" s="54" t="s">
        <v>64</v>
      </c>
      <c r="AD6" s="53" t="s">
        <v>62</v>
      </c>
      <c r="AE6" s="54" t="s">
        <v>63</v>
      </c>
      <c r="AF6" s="52" t="s">
        <v>64</v>
      </c>
      <c r="AG6" s="53" t="s">
        <v>62</v>
      </c>
      <c r="AH6" s="54" t="s">
        <v>63</v>
      </c>
      <c r="AI6" s="52" t="s">
        <v>64</v>
      </c>
      <c r="AJ6" s="53" t="s">
        <v>62</v>
      </c>
      <c r="AK6" s="54" t="s">
        <v>63</v>
      </c>
      <c r="AL6" s="52" t="s">
        <v>64</v>
      </c>
      <c r="AM6" s="54" t="s">
        <v>62</v>
      </c>
      <c r="AN6" s="54" t="s">
        <v>63</v>
      </c>
      <c r="AO6" s="54" t="s">
        <v>64</v>
      </c>
      <c r="AP6" s="53" t="s">
        <v>62</v>
      </c>
      <c r="AQ6" s="54" t="s">
        <v>63</v>
      </c>
      <c r="AR6" s="52" t="s">
        <v>64</v>
      </c>
      <c r="AS6" s="53" t="s">
        <v>62</v>
      </c>
      <c r="AT6" s="54" t="s">
        <v>63</v>
      </c>
      <c r="AU6" s="52" t="s">
        <v>64</v>
      </c>
      <c r="AV6" s="54" t="s">
        <v>62</v>
      </c>
      <c r="AW6" s="54" t="s">
        <v>63</v>
      </c>
      <c r="AX6" s="54" t="s">
        <v>64</v>
      </c>
      <c r="AY6" s="53" t="s">
        <v>62</v>
      </c>
      <c r="AZ6" s="54" t="s">
        <v>63</v>
      </c>
      <c r="BA6" s="52" t="s">
        <v>64</v>
      </c>
      <c r="BB6" s="53" t="s">
        <v>62</v>
      </c>
      <c r="BC6" s="54" t="s">
        <v>63</v>
      </c>
      <c r="BD6" s="52" t="s">
        <v>64</v>
      </c>
      <c r="BE6" s="53" t="s">
        <v>62</v>
      </c>
      <c r="BF6" s="54" t="s">
        <v>63</v>
      </c>
      <c r="BG6" s="52" t="s">
        <v>64</v>
      </c>
      <c r="BH6" s="53" t="s">
        <v>62</v>
      </c>
      <c r="BI6" s="54" t="s">
        <v>63</v>
      </c>
      <c r="BJ6" s="52" t="s">
        <v>64</v>
      </c>
      <c r="BK6" s="53" t="s">
        <v>62</v>
      </c>
      <c r="BL6" s="54" t="s">
        <v>63</v>
      </c>
      <c r="BM6" s="52" t="s">
        <v>64</v>
      </c>
      <c r="BN6" s="53" t="s">
        <v>62</v>
      </c>
      <c r="BO6" s="54" t="s">
        <v>63</v>
      </c>
      <c r="BP6" s="52" t="s">
        <v>64</v>
      </c>
      <c r="BQ6" s="53" t="s">
        <v>62</v>
      </c>
      <c r="BR6" s="54" t="s">
        <v>63</v>
      </c>
      <c r="BS6" s="52" t="s">
        <v>64</v>
      </c>
      <c r="BT6" s="53" t="s">
        <v>62</v>
      </c>
      <c r="BU6" s="54" t="s">
        <v>63</v>
      </c>
      <c r="BV6" s="52" t="s">
        <v>64</v>
      </c>
      <c r="BW6" s="53" t="s">
        <v>62</v>
      </c>
      <c r="BX6" s="54" t="s">
        <v>63</v>
      </c>
      <c r="BY6" s="52" t="s">
        <v>64</v>
      </c>
      <c r="BZ6" s="53" t="s">
        <v>62</v>
      </c>
      <c r="CA6" s="54" t="s">
        <v>63</v>
      </c>
      <c r="CB6" s="52" t="s">
        <v>64</v>
      </c>
      <c r="CC6" s="53" t="s">
        <v>62</v>
      </c>
      <c r="CD6" s="54" t="s">
        <v>63</v>
      </c>
      <c r="CE6" s="52" t="s">
        <v>64</v>
      </c>
      <c r="CF6" s="53"/>
      <c r="CG6" s="54"/>
      <c r="CH6" s="54"/>
    </row>
    <row r="7" spans="1:96" x14ac:dyDescent="0.25">
      <c r="A7" s="47"/>
      <c r="B7" s="48"/>
      <c r="C7" s="48"/>
      <c r="D7" s="15"/>
      <c r="E7" s="15">
        <f>SUM(I7:CF7)</f>
        <v>75</v>
      </c>
      <c r="F7" s="15"/>
      <c r="G7" s="15" t="s">
        <v>12</v>
      </c>
      <c r="H7" s="55" t="s">
        <v>12</v>
      </c>
      <c r="I7" s="45">
        <v>3</v>
      </c>
      <c r="J7" s="15"/>
      <c r="K7" s="55"/>
      <c r="L7" s="44">
        <v>3</v>
      </c>
      <c r="M7" s="15"/>
      <c r="N7" s="15"/>
      <c r="O7" s="44">
        <v>3</v>
      </c>
      <c r="P7" s="56"/>
      <c r="Q7" s="55"/>
      <c r="R7" s="44">
        <v>3</v>
      </c>
      <c r="S7" s="56"/>
      <c r="T7" s="55"/>
      <c r="U7" s="44">
        <v>3</v>
      </c>
      <c r="V7" s="15"/>
      <c r="W7" s="15"/>
      <c r="X7" s="44">
        <v>3</v>
      </c>
      <c r="Y7" s="56"/>
      <c r="Z7" s="55"/>
      <c r="AA7" s="44">
        <v>3</v>
      </c>
      <c r="AB7" s="15"/>
      <c r="AC7" s="15"/>
      <c r="AD7" s="44">
        <v>3</v>
      </c>
      <c r="AE7" s="56"/>
      <c r="AF7" s="55"/>
      <c r="AG7" s="44">
        <v>3</v>
      </c>
      <c r="AH7" s="56"/>
      <c r="AI7" s="55"/>
      <c r="AJ7" s="44">
        <v>3</v>
      </c>
      <c r="AK7" s="56"/>
      <c r="AL7" s="55"/>
      <c r="AM7" s="44">
        <v>3</v>
      </c>
      <c r="AN7" s="15"/>
      <c r="AO7" s="15"/>
      <c r="AP7" s="44">
        <v>3</v>
      </c>
      <c r="AQ7" s="56"/>
      <c r="AR7" s="55"/>
      <c r="AS7" s="44">
        <v>3</v>
      </c>
      <c r="AT7" s="56"/>
      <c r="AU7" s="55"/>
      <c r="AV7" s="44">
        <v>3</v>
      </c>
      <c r="AW7" s="15"/>
      <c r="AX7" s="15"/>
      <c r="AY7" s="44">
        <v>3</v>
      </c>
      <c r="AZ7" s="56"/>
      <c r="BA7" s="55"/>
      <c r="BB7" s="44">
        <v>3</v>
      </c>
      <c r="BC7" s="56"/>
      <c r="BD7" s="55"/>
      <c r="BE7" s="44">
        <v>3</v>
      </c>
      <c r="BF7" s="56"/>
      <c r="BG7" s="55"/>
      <c r="BH7" s="44">
        <v>3</v>
      </c>
      <c r="BI7" s="56"/>
      <c r="BJ7" s="55"/>
      <c r="BK7" s="44">
        <v>3</v>
      </c>
      <c r="BL7" s="56"/>
      <c r="BM7" s="55"/>
      <c r="BN7" s="44">
        <v>3</v>
      </c>
      <c r="BO7" s="56"/>
      <c r="BP7" s="55"/>
      <c r="BQ7" s="44">
        <v>3</v>
      </c>
      <c r="BR7" s="56"/>
      <c r="BS7" s="55"/>
      <c r="BT7" s="44">
        <v>3</v>
      </c>
      <c r="BU7" s="56"/>
      <c r="BV7" s="55"/>
      <c r="BW7" s="44">
        <v>3</v>
      </c>
      <c r="BX7" s="56"/>
      <c r="BY7" s="55"/>
      <c r="BZ7" s="44">
        <v>3</v>
      </c>
      <c r="CA7" s="56"/>
      <c r="CB7" s="55"/>
      <c r="CC7" s="44">
        <v>3</v>
      </c>
      <c r="CD7" s="56"/>
      <c r="CE7" s="55"/>
      <c r="CF7" s="44"/>
      <c r="CG7" s="56"/>
      <c r="CH7" s="56"/>
      <c r="CI7" s="15"/>
      <c r="CJ7" s="15"/>
      <c r="CK7" s="15"/>
      <c r="CL7" s="15"/>
      <c r="CM7" s="15"/>
      <c r="CN7" s="15"/>
      <c r="CO7" s="15"/>
      <c r="CP7" s="15"/>
      <c r="CQ7" s="15"/>
      <c r="CR7" s="15"/>
    </row>
    <row r="8" spans="1:96" x14ac:dyDescent="0.25">
      <c r="A8" s="47"/>
      <c r="B8" s="48"/>
      <c r="C8" s="48"/>
      <c r="D8" s="15"/>
      <c r="E8" s="15"/>
      <c r="F8" s="57" t="s">
        <v>12</v>
      </c>
      <c r="G8" s="15"/>
      <c r="H8" s="55"/>
      <c r="I8" s="45"/>
      <c r="J8" s="15"/>
      <c r="K8" s="55"/>
      <c r="L8" s="45"/>
      <c r="M8" s="15"/>
      <c r="N8" s="15"/>
      <c r="O8" s="44"/>
      <c r="P8" s="56"/>
      <c r="Q8" s="55"/>
      <c r="R8" s="44"/>
      <c r="S8" s="56"/>
      <c r="T8" s="55"/>
      <c r="U8" s="45"/>
      <c r="V8" s="15"/>
      <c r="W8" s="15"/>
      <c r="X8" s="44"/>
      <c r="Y8" s="56"/>
      <c r="Z8" s="55"/>
      <c r="AA8" s="45"/>
      <c r="AB8" s="15"/>
      <c r="AC8" s="15"/>
      <c r="AD8" s="44"/>
      <c r="AE8" s="56"/>
      <c r="AF8" s="55"/>
      <c r="AG8" s="44"/>
      <c r="AH8" s="56"/>
      <c r="AI8" s="55"/>
      <c r="AJ8" s="44"/>
      <c r="AK8" s="56"/>
      <c r="AL8" s="55"/>
      <c r="AM8" s="45"/>
      <c r="AN8" s="15"/>
      <c r="AO8" s="15"/>
      <c r="AP8" s="44"/>
      <c r="AQ8" s="56"/>
      <c r="AR8" s="55"/>
      <c r="AS8" s="44"/>
      <c r="AT8" s="56"/>
      <c r="AU8" s="55"/>
      <c r="AV8" s="45"/>
      <c r="AW8" s="15"/>
      <c r="AX8" s="15"/>
      <c r="AY8" s="44"/>
      <c r="AZ8" s="56"/>
      <c r="BA8" s="55"/>
      <c r="BB8" s="44"/>
      <c r="BC8" s="56"/>
      <c r="BD8" s="55"/>
      <c r="BE8" s="44"/>
      <c r="BF8" s="56"/>
      <c r="BG8" s="55"/>
      <c r="BH8" s="44"/>
      <c r="BI8" s="56"/>
      <c r="BJ8" s="55"/>
      <c r="BK8" s="44"/>
      <c r="BL8" s="56"/>
      <c r="BM8" s="55"/>
      <c r="BN8" s="44"/>
      <c r="BO8" s="56"/>
      <c r="BP8" s="55"/>
      <c r="BQ8" s="44"/>
      <c r="BR8" s="56"/>
      <c r="BS8" s="55"/>
      <c r="BT8" s="44"/>
      <c r="BU8" s="56"/>
      <c r="BV8" s="55"/>
      <c r="BW8" s="44"/>
      <c r="BX8" s="56"/>
      <c r="BY8" s="55"/>
      <c r="BZ8" s="44"/>
      <c r="CA8" s="56"/>
      <c r="CB8" s="55"/>
      <c r="CC8" s="44"/>
      <c r="CD8" s="56"/>
      <c r="CE8" s="55"/>
      <c r="CF8" s="44"/>
      <c r="CG8" s="56"/>
      <c r="CH8" s="56"/>
      <c r="CI8" s="15"/>
      <c r="CJ8" s="15"/>
      <c r="CK8" s="15"/>
      <c r="CL8" s="15"/>
      <c r="CM8" s="15"/>
      <c r="CN8" s="15"/>
      <c r="CO8" s="15"/>
      <c r="CP8" s="15"/>
      <c r="CQ8" s="15"/>
      <c r="CR8" s="15"/>
    </row>
    <row r="9" spans="1:96" x14ac:dyDescent="0.25">
      <c r="A9" s="58">
        <v>99999</v>
      </c>
      <c r="B9" s="59" t="s">
        <v>65</v>
      </c>
      <c r="C9" s="41"/>
      <c r="D9" s="28"/>
      <c r="E9" s="60">
        <f>+$E$7</f>
        <v>75</v>
      </c>
      <c r="F9" s="60">
        <f>(I9+L9+O9+R9+U9+X9+AA9+AD9+AG9+AJ9+AM9+AP9+AS9+AV9+AY9+BB9+BE9+BH9+BK9+BN9+BQ9+BT9+BW9+BZ9+CC9+CF9)</f>
        <v>69</v>
      </c>
      <c r="G9" s="61">
        <f>(J9+M9+P9+S9+V9+Y9+AB9+AE9+AH9+AK9+AN9+AQ9+AT9+AW9+AZ9+BC9+BF9+BI9+BL9+BO9+BR9+BU9+BX9+CA9+CD9)/$E$7*100</f>
        <v>88</v>
      </c>
      <c r="H9" s="62">
        <f>(K9+N9+Q9+T9+W9+Z9+AC9+AF9+AI9+AL9+AO9+AR9+AU9+AX9+BA9+BD9+BG9+BJ9+BM9+BP9+BS9+BV9+BY9+CB9+CE9)/F9*100</f>
        <v>78.260869565217391</v>
      </c>
      <c r="I9" s="63">
        <v>3</v>
      </c>
      <c r="J9" s="64">
        <v>3</v>
      </c>
      <c r="K9" s="65">
        <v>2</v>
      </c>
      <c r="L9" s="63">
        <v>3</v>
      </c>
      <c r="M9" s="64">
        <v>3</v>
      </c>
      <c r="N9" s="66">
        <v>1</v>
      </c>
      <c r="O9" s="67">
        <v>3</v>
      </c>
      <c r="P9" s="63">
        <v>3</v>
      </c>
      <c r="Q9" s="65">
        <v>1</v>
      </c>
      <c r="R9" s="68"/>
      <c r="S9" s="69"/>
      <c r="T9" s="70"/>
      <c r="U9" s="63">
        <v>3</v>
      </c>
      <c r="V9" s="66">
        <v>2</v>
      </c>
      <c r="W9" s="66">
        <v>0</v>
      </c>
      <c r="X9" s="67">
        <v>3</v>
      </c>
      <c r="Y9" s="71">
        <v>3</v>
      </c>
      <c r="Z9" s="72">
        <v>3</v>
      </c>
      <c r="AA9" s="63">
        <v>3</v>
      </c>
      <c r="AB9" s="64">
        <v>3</v>
      </c>
      <c r="AC9" s="73">
        <v>3</v>
      </c>
      <c r="AD9" s="63">
        <v>3</v>
      </c>
      <c r="AE9" s="66">
        <v>2</v>
      </c>
      <c r="AF9" s="66">
        <v>0</v>
      </c>
      <c r="AG9" s="67">
        <v>3</v>
      </c>
      <c r="AH9" s="63">
        <v>3</v>
      </c>
      <c r="AI9" s="65">
        <v>1</v>
      </c>
      <c r="AJ9" s="67">
        <v>3</v>
      </c>
      <c r="AK9" s="63">
        <v>3</v>
      </c>
      <c r="AL9" s="74">
        <v>3</v>
      </c>
      <c r="AM9" s="63">
        <v>3</v>
      </c>
      <c r="AN9" s="64">
        <v>3</v>
      </c>
      <c r="AO9" s="64">
        <v>3</v>
      </c>
      <c r="AP9" s="67">
        <v>3</v>
      </c>
      <c r="AQ9" s="63">
        <v>3</v>
      </c>
      <c r="AR9" s="74">
        <v>3</v>
      </c>
      <c r="AS9" s="68"/>
      <c r="AT9" s="69"/>
      <c r="AU9" s="70"/>
      <c r="AV9" s="63">
        <v>3</v>
      </c>
      <c r="AW9" s="64">
        <v>3</v>
      </c>
      <c r="AX9" s="64">
        <v>3</v>
      </c>
      <c r="AY9" s="67">
        <v>3</v>
      </c>
      <c r="AZ9" s="63">
        <v>3</v>
      </c>
      <c r="BA9" s="74">
        <v>3</v>
      </c>
      <c r="BB9" s="67">
        <v>3</v>
      </c>
      <c r="BC9" s="63">
        <v>3</v>
      </c>
      <c r="BD9" s="74">
        <v>3</v>
      </c>
      <c r="BE9" s="67">
        <v>3</v>
      </c>
      <c r="BF9" s="63">
        <v>3</v>
      </c>
      <c r="BG9" s="74">
        <v>3</v>
      </c>
      <c r="BH9" s="67">
        <v>3</v>
      </c>
      <c r="BI9" s="63">
        <v>3</v>
      </c>
      <c r="BJ9" s="74">
        <v>3</v>
      </c>
      <c r="BK9" s="67">
        <v>3</v>
      </c>
      <c r="BL9" s="63">
        <v>3</v>
      </c>
      <c r="BM9" s="74">
        <v>3</v>
      </c>
      <c r="BN9" s="67">
        <v>3</v>
      </c>
      <c r="BO9" s="63">
        <v>3</v>
      </c>
      <c r="BP9" s="74">
        <v>3</v>
      </c>
      <c r="BQ9" s="67">
        <v>3</v>
      </c>
      <c r="BR9" s="75">
        <v>2</v>
      </c>
      <c r="BS9" s="65">
        <v>1</v>
      </c>
      <c r="BT9" s="67">
        <v>3</v>
      </c>
      <c r="BU9" s="63">
        <v>3</v>
      </c>
      <c r="BV9" s="74">
        <v>3</v>
      </c>
      <c r="BW9" s="67">
        <v>3</v>
      </c>
      <c r="BX9" s="63">
        <v>3</v>
      </c>
      <c r="BY9" s="74">
        <v>3</v>
      </c>
      <c r="BZ9" s="67">
        <v>3</v>
      </c>
      <c r="CA9" s="63">
        <v>3</v>
      </c>
      <c r="CB9" s="74">
        <v>3</v>
      </c>
      <c r="CC9" s="67">
        <v>3</v>
      </c>
      <c r="CD9" s="63">
        <v>3</v>
      </c>
      <c r="CE9" s="74">
        <v>3</v>
      </c>
      <c r="CF9" s="67"/>
      <c r="CG9" s="63"/>
      <c r="CH9" s="63"/>
      <c r="CI9" s="64"/>
      <c r="CJ9" s="64"/>
      <c r="CK9" s="28"/>
      <c r="CL9" s="28"/>
      <c r="CM9" s="28"/>
      <c r="CN9" s="28"/>
      <c r="CO9" s="28"/>
      <c r="CP9" s="28"/>
      <c r="CQ9" s="28"/>
      <c r="CR9" s="28"/>
    </row>
    <row r="10" spans="1:96" x14ac:dyDescent="0.25">
      <c r="A10" s="76"/>
      <c r="B10" s="77"/>
      <c r="C10" s="48"/>
      <c r="D10" s="15"/>
      <c r="E10" s="15"/>
      <c r="F10" s="15"/>
      <c r="G10" s="15"/>
      <c r="H10" s="55"/>
      <c r="I10" s="45"/>
      <c r="J10" s="15"/>
      <c r="K10" s="55"/>
      <c r="L10" s="45"/>
      <c r="M10" s="15"/>
      <c r="N10" s="15"/>
      <c r="O10" s="44"/>
      <c r="P10" s="56"/>
      <c r="Q10" s="55"/>
      <c r="R10" s="44"/>
      <c r="S10" s="56"/>
      <c r="T10" s="55"/>
      <c r="U10" s="45"/>
      <c r="V10" s="15"/>
      <c r="W10" s="15"/>
      <c r="X10" s="44"/>
      <c r="Y10" s="56"/>
      <c r="Z10" s="55"/>
      <c r="AA10" s="45"/>
      <c r="AB10" s="15"/>
      <c r="AC10" s="15"/>
      <c r="AD10" s="44"/>
      <c r="AE10" s="56"/>
      <c r="AF10" s="55"/>
      <c r="AG10" s="44"/>
      <c r="AH10" s="56"/>
      <c r="AI10" s="55"/>
      <c r="AJ10" s="44"/>
      <c r="AK10" s="56"/>
      <c r="AL10" s="55"/>
      <c r="AM10" s="45"/>
      <c r="AN10" s="15"/>
      <c r="AO10" s="15"/>
      <c r="AP10" s="44"/>
      <c r="AQ10" s="56"/>
      <c r="AR10" s="55"/>
      <c r="AS10" s="44"/>
      <c r="AT10" s="56"/>
      <c r="AU10" s="55"/>
      <c r="AV10" s="45"/>
      <c r="AW10" s="15"/>
      <c r="AX10" s="15"/>
      <c r="AY10" s="44"/>
      <c r="AZ10" s="56"/>
      <c r="BA10" s="55"/>
      <c r="BB10" s="44"/>
      <c r="BC10" s="56"/>
      <c r="BD10" s="55"/>
      <c r="BE10" s="44"/>
      <c r="BF10" s="56"/>
      <c r="BG10" s="55"/>
      <c r="BH10" s="44"/>
      <c r="BI10" s="56"/>
      <c r="BJ10" s="55"/>
      <c r="BK10" s="44"/>
      <c r="BL10" s="56"/>
      <c r="BM10" s="55"/>
      <c r="BN10" s="44"/>
      <c r="BO10" s="56"/>
      <c r="BP10" s="55"/>
      <c r="BQ10" s="44"/>
      <c r="BR10" s="56"/>
      <c r="BS10" s="55"/>
      <c r="BT10" s="44"/>
      <c r="BU10" s="56"/>
      <c r="BV10" s="55"/>
      <c r="BW10" s="44"/>
      <c r="BX10" s="56"/>
      <c r="BY10" s="55"/>
      <c r="BZ10" s="44"/>
      <c r="CA10" s="56"/>
      <c r="CB10" s="55"/>
      <c r="CC10" s="44"/>
      <c r="CD10" s="56"/>
      <c r="CE10" s="55"/>
      <c r="CF10" s="44"/>
      <c r="CG10" s="56"/>
      <c r="CH10" s="56"/>
      <c r="CI10" s="15"/>
      <c r="CJ10" s="15"/>
      <c r="CK10" s="15"/>
      <c r="CL10" s="15"/>
      <c r="CM10" s="15"/>
      <c r="CN10" s="15"/>
      <c r="CO10" s="15"/>
      <c r="CP10" s="15"/>
      <c r="CQ10" s="15"/>
      <c r="CR10" s="15"/>
    </row>
    <row r="11" spans="1:96" x14ac:dyDescent="0.25">
      <c r="A11" s="34">
        <v>76542</v>
      </c>
      <c r="B11" s="34" t="s">
        <v>17</v>
      </c>
      <c r="C11" s="2"/>
      <c r="E11" s="60">
        <f>+$E$7</f>
        <v>75</v>
      </c>
      <c r="F11" s="60">
        <f t="shared" ref="F11:F22" si="0">(I11+L11+O11+R11+U11+X11+AA11+AD11+AG11+AJ11+AM11+AP11+AS11+AV11+AY11+BB11+BE11+BH11+BK11+BN11+BQ11+BT11+BW11+BZ11+CC11+CF11)</f>
        <v>0</v>
      </c>
      <c r="G11" s="18">
        <f t="shared" ref="G11:G22" si="1">(J11+M11+P11+S11+V11+Y11+AB11+AE11+AH11+AK11+AN11+AQ11+AT11+AW11+AZ11+BC11+BF11+BI11+BL11+BO11+BR11+BU11+BX11+CA11+CD11)/$E$7*100</f>
        <v>0</v>
      </c>
      <c r="H11" s="19" t="e">
        <f t="shared" ref="H11:H22" si="2">(K11+N11+Q11+T11+W11+Z11+AC11+AF11+AI11+AL11+AO11+AR11+AU11+AX11+BA11+BD11+BG11+BJ11+BM11+BP11+BS11+BV11+BY11+CB11+CE11)/F11*100</f>
        <v>#DIV/0!</v>
      </c>
      <c r="I11" s="45"/>
      <c r="J11"/>
      <c r="K11" s="43"/>
      <c r="L11" s="45"/>
      <c r="M11"/>
      <c r="N11"/>
      <c r="O11" s="44"/>
      <c r="P11" s="14"/>
      <c r="Q11" s="43"/>
      <c r="R11" s="44"/>
      <c r="S11" s="14"/>
      <c r="T11" s="43"/>
      <c r="U11"/>
      <c r="V11"/>
      <c r="W11"/>
      <c r="X11" s="78"/>
      <c r="Y11" s="14"/>
      <c r="Z11" s="43"/>
      <c r="AA11"/>
      <c r="AB11"/>
      <c r="AC11"/>
      <c r="AD11" s="78"/>
      <c r="AE11" s="14"/>
      <c r="AF11" s="43"/>
      <c r="AG11" s="78"/>
      <c r="AH11" s="14"/>
      <c r="AI11" s="43"/>
      <c r="AJ11" s="78"/>
      <c r="AK11" s="14"/>
      <c r="AL11" s="43"/>
      <c r="AM11"/>
      <c r="AN11"/>
      <c r="AO11"/>
      <c r="AP11" s="78"/>
      <c r="AQ11" s="14"/>
      <c r="AR11" s="43"/>
      <c r="AS11" s="78"/>
      <c r="AT11" s="14"/>
      <c r="AU11" s="43"/>
      <c r="AV11"/>
      <c r="AW11"/>
      <c r="AX11"/>
      <c r="AY11" s="78"/>
      <c r="AZ11" s="14"/>
      <c r="BA11" s="43"/>
      <c r="BB11" s="78"/>
      <c r="BC11" s="14"/>
      <c r="BD11" s="43"/>
      <c r="BE11" s="78"/>
      <c r="BF11" s="14"/>
      <c r="BG11" s="43"/>
      <c r="BH11" s="78"/>
      <c r="BI11" s="14"/>
      <c r="BJ11" s="43"/>
      <c r="BK11" s="78"/>
      <c r="BL11" s="14"/>
      <c r="BM11" s="43"/>
      <c r="BN11" s="78"/>
      <c r="BO11" s="14"/>
      <c r="BP11" s="43"/>
      <c r="BQ11" s="78"/>
      <c r="BR11" s="14"/>
      <c r="BS11" s="43"/>
      <c r="BT11" s="78"/>
      <c r="BU11" s="14"/>
      <c r="BV11" s="43"/>
      <c r="BW11" s="78"/>
      <c r="BX11" s="14"/>
      <c r="BY11" s="43"/>
      <c r="BZ11" s="78"/>
      <c r="CA11" s="14"/>
      <c r="CB11" s="43"/>
      <c r="CC11" s="78"/>
      <c r="CD11" s="14"/>
      <c r="CE11" s="43"/>
      <c r="CF11" s="78"/>
      <c r="CG11" s="14"/>
      <c r="CH11" s="14"/>
    </row>
    <row r="12" spans="1:96" x14ac:dyDescent="0.25">
      <c r="A12" s="34">
        <v>94016</v>
      </c>
      <c r="B12" s="34" t="s">
        <v>20</v>
      </c>
      <c r="C12" s="2"/>
      <c r="E12" s="60">
        <f>+$E$7</f>
        <v>75</v>
      </c>
      <c r="F12" s="60">
        <f t="shared" si="0"/>
        <v>33</v>
      </c>
      <c r="G12" s="79">
        <f t="shared" si="1"/>
        <v>44</v>
      </c>
      <c r="H12" s="80">
        <f t="shared" si="2"/>
        <v>57.575757575757578</v>
      </c>
      <c r="I12" s="45"/>
      <c r="J12"/>
      <c r="K12" s="43"/>
      <c r="L12" s="45"/>
      <c r="M12"/>
      <c r="N12"/>
      <c r="O12" s="44"/>
      <c r="P12" s="14"/>
      <c r="Q12" s="43"/>
      <c r="R12" s="44"/>
      <c r="S12" s="14"/>
      <c r="T12" s="43"/>
      <c r="U12"/>
      <c r="V12"/>
      <c r="W12"/>
      <c r="X12" s="78">
        <v>3</v>
      </c>
      <c r="Y12" s="14">
        <v>3</v>
      </c>
      <c r="Z12" s="43">
        <v>1</v>
      </c>
      <c r="AA12"/>
      <c r="AB12"/>
      <c r="AC12"/>
      <c r="AD12" s="78"/>
      <c r="AE12" s="14"/>
      <c r="AF12" s="43"/>
      <c r="AG12" s="78"/>
      <c r="AH12" s="14"/>
      <c r="AI12" s="43"/>
      <c r="AJ12" s="78"/>
      <c r="AK12" s="14"/>
      <c r="AL12" s="43"/>
      <c r="AM12">
        <v>3</v>
      </c>
      <c r="AN12">
        <v>3</v>
      </c>
      <c r="AO12">
        <v>0</v>
      </c>
      <c r="AP12" s="78"/>
      <c r="AQ12" s="14"/>
      <c r="AR12" s="43"/>
      <c r="AS12" s="78"/>
      <c r="AT12" s="14"/>
      <c r="AU12" s="43"/>
      <c r="AV12"/>
      <c r="AW12"/>
      <c r="AX12"/>
      <c r="AY12" s="78"/>
      <c r="AZ12" s="14"/>
      <c r="BA12" s="43"/>
      <c r="BB12" s="78">
        <v>3</v>
      </c>
      <c r="BC12" s="14">
        <v>3</v>
      </c>
      <c r="BD12" s="43">
        <v>1</v>
      </c>
      <c r="BE12" s="78">
        <v>3</v>
      </c>
      <c r="BF12" s="20">
        <v>3</v>
      </c>
      <c r="BG12" s="43">
        <v>3</v>
      </c>
      <c r="BH12" s="78">
        <v>3</v>
      </c>
      <c r="BI12" s="20">
        <v>3</v>
      </c>
      <c r="BJ12" s="43">
        <v>0</v>
      </c>
      <c r="BK12" s="78"/>
      <c r="BL12" s="14"/>
      <c r="BM12" s="43"/>
      <c r="BN12" s="78">
        <v>3</v>
      </c>
      <c r="BO12" s="14">
        <v>3</v>
      </c>
      <c r="BP12" s="43">
        <v>2</v>
      </c>
      <c r="BQ12" s="78">
        <v>3</v>
      </c>
      <c r="BR12" s="20">
        <v>3</v>
      </c>
      <c r="BS12" s="43">
        <v>2</v>
      </c>
      <c r="BT12" s="78">
        <v>3</v>
      </c>
      <c r="BU12" s="20">
        <v>3</v>
      </c>
      <c r="BV12" s="43">
        <v>3</v>
      </c>
      <c r="BW12" s="78">
        <v>3</v>
      </c>
      <c r="BX12" s="20">
        <v>3</v>
      </c>
      <c r="BY12" s="43">
        <v>2</v>
      </c>
      <c r="BZ12" s="78">
        <v>3</v>
      </c>
      <c r="CA12" s="20">
        <v>3</v>
      </c>
      <c r="CB12" s="43">
        <v>3</v>
      </c>
      <c r="CC12" s="78">
        <v>3</v>
      </c>
      <c r="CD12" s="20">
        <v>3</v>
      </c>
      <c r="CE12" s="43">
        <v>2</v>
      </c>
      <c r="CF12" s="78"/>
      <c r="CG12" s="14"/>
      <c r="CH12" s="14"/>
    </row>
    <row r="13" spans="1:96" x14ac:dyDescent="0.25">
      <c r="A13" s="34">
        <v>82317</v>
      </c>
      <c r="B13" s="34" t="s">
        <v>19</v>
      </c>
      <c r="C13" s="2"/>
      <c r="E13" s="60">
        <f t="shared" ref="E13:E24" si="3">+$E$7</f>
        <v>75</v>
      </c>
      <c r="F13" s="60">
        <f t="shared" si="0"/>
        <v>0</v>
      </c>
      <c r="G13" s="18">
        <f t="shared" si="1"/>
        <v>0</v>
      </c>
      <c r="H13" s="19" t="e">
        <f t="shared" si="2"/>
        <v>#DIV/0!</v>
      </c>
      <c r="I13" s="45"/>
      <c r="J13"/>
      <c r="K13" s="43"/>
      <c r="L13" s="45"/>
      <c r="M13"/>
      <c r="N13"/>
      <c r="O13" s="44"/>
      <c r="P13" s="14"/>
      <c r="Q13" s="43"/>
      <c r="R13" s="44"/>
      <c r="S13" s="14"/>
      <c r="T13" s="43"/>
      <c r="U13"/>
      <c r="V13"/>
      <c r="W13"/>
      <c r="X13" s="78"/>
      <c r="Y13" s="14"/>
      <c r="Z13" s="43"/>
      <c r="AA13"/>
      <c r="AB13"/>
      <c r="AC13"/>
      <c r="AD13" s="78"/>
      <c r="AE13" s="14"/>
      <c r="AF13" s="43"/>
      <c r="AG13" s="78"/>
      <c r="AH13" s="14"/>
      <c r="AI13" s="43"/>
      <c r="AJ13" s="78"/>
      <c r="AK13" s="14"/>
      <c r="AL13" s="43"/>
      <c r="AM13"/>
      <c r="AN13"/>
      <c r="AO13"/>
      <c r="AP13" s="78"/>
      <c r="AQ13" s="14"/>
      <c r="AR13" s="43"/>
      <c r="AS13" s="78"/>
      <c r="AT13" s="14"/>
      <c r="AU13" s="43"/>
      <c r="AV13"/>
      <c r="AW13"/>
      <c r="AX13"/>
      <c r="AY13" s="78"/>
      <c r="AZ13" s="14"/>
      <c r="BA13" s="43"/>
      <c r="BB13" s="78"/>
      <c r="BC13" s="14"/>
      <c r="BD13" s="43"/>
      <c r="BE13" s="78"/>
      <c r="BF13" s="14"/>
      <c r="BG13" s="43"/>
      <c r="BH13" s="78"/>
      <c r="BI13" s="14"/>
      <c r="BJ13" s="43"/>
      <c r="BK13" s="78"/>
      <c r="BL13" s="14"/>
      <c r="BM13" s="43"/>
      <c r="BN13" s="78"/>
      <c r="BO13" s="14"/>
      <c r="BP13" s="43"/>
      <c r="BQ13" s="78"/>
      <c r="BR13" s="14"/>
      <c r="BS13" s="43"/>
      <c r="BT13" s="78"/>
      <c r="BU13" s="14"/>
      <c r="BV13" s="43"/>
      <c r="BW13" s="78"/>
      <c r="BX13" s="14"/>
      <c r="BY13" s="43"/>
      <c r="BZ13" s="78"/>
      <c r="CA13" s="14"/>
      <c r="CB13" s="43"/>
      <c r="CC13" s="78"/>
      <c r="CD13" s="14"/>
      <c r="CE13" s="43"/>
      <c r="CF13" s="78"/>
      <c r="CG13" s="14"/>
      <c r="CH13" s="14"/>
    </row>
    <row r="14" spans="1:96" x14ac:dyDescent="0.25">
      <c r="A14" s="34">
        <v>94016</v>
      </c>
      <c r="B14" s="34" t="s">
        <v>20</v>
      </c>
      <c r="C14" s="2"/>
      <c r="E14" s="60">
        <f t="shared" si="3"/>
        <v>75</v>
      </c>
      <c r="F14" s="60">
        <f t="shared" si="0"/>
        <v>0</v>
      </c>
      <c r="G14" s="18">
        <f t="shared" si="1"/>
        <v>0</v>
      </c>
      <c r="H14" s="19" t="e">
        <f t="shared" si="2"/>
        <v>#DIV/0!</v>
      </c>
      <c r="I14" s="45"/>
      <c r="J14"/>
      <c r="K14" s="43"/>
      <c r="L14" s="45"/>
      <c r="M14"/>
      <c r="N14"/>
      <c r="O14" s="44"/>
      <c r="P14" s="14"/>
      <c r="Q14" s="43"/>
      <c r="R14" s="44"/>
      <c r="S14" s="14"/>
      <c r="T14" s="43"/>
      <c r="U14"/>
      <c r="V14"/>
      <c r="W14"/>
      <c r="X14" s="78"/>
      <c r="Y14" s="14"/>
      <c r="Z14" s="43"/>
      <c r="AA14"/>
      <c r="AB14"/>
      <c r="AC14"/>
      <c r="AD14" s="78"/>
      <c r="AE14" s="14"/>
      <c r="AF14" s="43"/>
      <c r="AG14" s="78"/>
      <c r="AH14" s="14"/>
      <c r="AI14" s="43"/>
      <c r="AJ14" s="78"/>
      <c r="AK14" s="14"/>
      <c r="AL14" s="43"/>
      <c r="AM14"/>
      <c r="AN14"/>
      <c r="AO14"/>
      <c r="AP14" s="78"/>
      <c r="AQ14" s="14"/>
      <c r="AR14" s="43"/>
      <c r="AS14" s="78"/>
      <c r="AT14" s="14"/>
      <c r="AU14" s="43"/>
      <c r="AV14"/>
      <c r="AW14"/>
      <c r="AX14"/>
      <c r="AY14" s="78"/>
      <c r="AZ14" s="14"/>
      <c r="BA14" s="43"/>
      <c r="BB14" s="78"/>
      <c r="BC14" s="14"/>
      <c r="BD14" s="43"/>
      <c r="BE14" s="78"/>
      <c r="BF14" s="14"/>
      <c r="BG14" s="43"/>
      <c r="BH14" s="78"/>
      <c r="BI14" s="14"/>
      <c r="BJ14" s="43"/>
      <c r="BK14" s="78"/>
      <c r="BL14" s="14"/>
      <c r="BM14" s="43"/>
      <c r="BN14" s="78"/>
      <c r="BO14" s="14"/>
      <c r="BP14" s="43"/>
      <c r="BQ14" s="78"/>
      <c r="BR14" s="14"/>
      <c r="BS14" s="43"/>
      <c r="BT14" s="78"/>
      <c r="BU14" s="14"/>
      <c r="BV14" s="43"/>
      <c r="BW14" s="78"/>
      <c r="BX14" s="14"/>
      <c r="BY14" s="43"/>
      <c r="BZ14" s="78"/>
      <c r="CA14" s="14"/>
      <c r="CB14" s="43"/>
      <c r="CC14" s="78"/>
      <c r="CD14" s="14"/>
      <c r="CE14" s="43"/>
      <c r="CF14" s="78"/>
      <c r="CG14" s="14"/>
      <c r="CH14" s="14"/>
    </row>
    <row r="15" spans="1:96" x14ac:dyDescent="0.25">
      <c r="A15" s="34">
        <v>84615</v>
      </c>
      <c r="B15" s="34" t="s">
        <v>21</v>
      </c>
      <c r="C15" s="2"/>
      <c r="E15" s="60">
        <f t="shared" si="3"/>
        <v>75</v>
      </c>
      <c r="F15" s="60">
        <f t="shared" si="0"/>
        <v>0</v>
      </c>
      <c r="G15" s="18">
        <f t="shared" si="1"/>
        <v>0</v>
      </c>
      <c r="H15" s="19" t="e">
        <f t="shared" si="2"/>
        <v>#DIV/0!</v>
      </c>
      <c r="I15" s="45"/>
      <c r="J15"/>
      <c r="K15" s="43"/>
      <c r="L15" s="45"/>
      <c r="M15"/>
      <c r="N15"/>
      <c r="O15" s="44"/>
      <c r="P15" s="14"/>
      <c r="Q15" s="43"/>
      <c r="R15" s="44"/>
      <c r="S15" s="14"/>
      <c r="T15" s="43"/>
      <c r="U15"/>
      <c r="V15"/>
      <c r="W15"/>
      <c r="X15" s="78"/>
      <c r="Y15" s="14"/>
      <c r="Z15" s="43"/>
      <c r="AA15"/>
      <c r="AB15"/>
      <c r="AC15"/>
      <c r="AD15" s="78"/>
      <c r="AE15" s="14"/>
      <c r="AF15" s="43"/>
      <c r="AG15" s="78"/>
      <c r="AH15" s="14"/>
      <c r="AI15" s="43"/>
      <c r="AJ15" s="78"/>
      <c r="AK15" s="14"/>
      <c r="AL15" s="43"/>
      <c r="AM15"/>
      <c r="AN15"/>
      <c r="AO15"/>
      <c r="AP15" s="78"/>
      <c r="AQ15" s="14"/>
      <c r="AR15" s="43"/>
      <c r="AS15" s="78"/>
      <c r="AT15" s="14"/>
      <c r="AU15" s="43"/>
      <c r="AV15"/>
      <c r="AW15"/>
      <c r="AX15"/>
      <c r="AY15" s="78"/>
      <c r="AZ15" s="14"/>
      <c r="BA15" s="43"/>
      <c r="BB15" s="78"/>
      <c r="BC15" s="14"/>
      <c r="BD15" s="43"/>
      <c r="BE15" s="78"/>
      <c r="BF15" s="14"/>
      <c r="BG15" s="43"/>
      <c r="BH15" s="78"/>
      <c r="BI15" s="14"/>
      <c r="BJ15" s="43"/>
      <c r="BK15" s="78"/>
      <c r="BL15" s="14"/>
      <c r="BM15" s="43"/>
      <c r="BN15" s="78"/>
      <c r="BO15" s="14"/>
      <c r="BP15" s="43"/>
      <c r="BQ15" s="78"/>
      <c r="BR15" s="14"/>
      <c r="BS15" s="43"/>
      <c r="BT15" s="78"/>
      <c r="BU15" s="14"/>
      <c r="BV15" s="43"/>
      <c r="BW15" s="78"/>
      <c r="BX15" s="14"/>
      <c r="BY15" s="43"/>
      <c r="BZ15" s="78"/>
      <c r="CA15" s="14"/>
      <c r="CB15" s="43"/>
      <c r="CC15" s="78"/>
      <c r="CD15" s="14"/>
      <c r="CE15" s="43"/>
      <c r="CF15" s="78"/>
      <c r="CG15" s="14"/>
      <c r="CH15" s="14"/>
    </row>
    <row r="16" spans="1:96" x14ac:dyDescent="0.25">
      <c r="A16" s="34">
        <v>82552</v>
      </c>
      <c r="B16" s="34" t="s">
        <v>22</v>
      </c>
      <c r="C16" s="2"/>
      <c r="E16" s="60">
        <f t="shared" si="3"/>
        <v>75</v>
      </c>
      <c r="F16" s="60">
        <f t="shared" si="0"/>
        <v>0</v>
      </c>
      <c r="G16" s="18">
        <f t="shared" si="1"/>
        <v>0</v>
      </c>
      <c r="H16" s="19" t="e">
        <f t="shared" si="2"/>
        <v>#DIV/0!</v>
      </c>
      <c r="I16" s="45"/>
      <c r="J16"/>
      <c r="K16" s="43"/>
      <c r="L16" s="45"/>
      <c r="M16"/>
      <c r="N16"/>
      <c r="O16" s="44"/>
      <c r="P16" s="14"/>
      <c r="Q16" s="43"/>
      <c r="R16" s="44"/>
      <c r="S16" s="14"/>
      <c r="T16" s="43"/>
      <c r="U16"/>
      <c r="V16"/>
      <c r="W16"/>
      <c r="X16" s="78"/>
      <c r="Y16" s="14"/>
      <c r="Z16" s="43"/>
      <c r="AA16"/>
      <c r="AB16"/>
      <c r="AC16"/>
      <c r="AD16" s="78"/>
      <c r="AE16" s="14"/>
      <c r="AF16" s="43"/>
      <c r="AG16" s="78"/>
      <c r="AH16" s="14"/>
      <c r="AI16" s="43"/>
      <c r="AJ16" s="78"/>
      <c r="AK16" s="14"/>
      <c r="AL16" s="43"/>
      <c r="AM16"/>
      <c r="AN16"/>
      <c r="AO16"/>
      <c r="AP16" s="78"/>
      <c r="AQ16" s="14"/>
      <c r="AR16" s="43"/>
      <c r="AS16" s="78"/>
      <c r="AT16" s="14"/>
      <c r="AU16" s="43"/>
      <c r="AV16"/>
      <c r="AW16"/>
      <c r="AX16"/>
      <c r="AY16" s="78"/>
      <c r="AZ16" s="14"/>
      <c r="BA16" s="43"/>
      <c r="BB16" s="78"/>
      <c r="BC16" s="14"/>
      <c r="BD16" s="43"/>
      <c r="BE16" s="78"/>
      <c r="BF16" s="14"/>
      <c r="BG16" s="43"/>
      <c r="BH16" s="78"/>
      <c r="BI16" s="14"/>
      <c r="BJ16" s="43"/>
      <c r="BK16" s="78"/>
      <c r="BL16" s="14"/>
      <c r="BM16" s="43"/>
      <c r="BN16" s="78"/>
      <c r="BO16" s="14"/>
      <c r="BP16" s="43"/>
      <c r="BQ16" s="78"/>
      <c r="BR16" s="14"/>
      <c r="BS16" s="43"/>
      <c r="BT16" s="78"/>
      <c r="BU16" s="14"/>
      <c r="BV16" s="43"/>
      <c r="BW16" s="78"/>
      <c r="BX16" s="14"/>
      <c r="BY16" s="43"/>
      <c r="BZ16" s="78"/>
      <c r="CA16" s="14"/>
      <c r="CB16" s="43"/>
      <c r="CC16" s="78"/>
      <c r="CD16" s="14"/>
      <c r="CE16" s="43"/>
      <c r="CF16" s="78"/>
      <c r="CG16" s="14"/>
      <c r="CH16" s="14"/>
    </row>
    <row r="17" spans="1:86" x14ac:dyDescent="0.25">
      <c r="A17" s="81">
        <v>84594</v>
      </c>
      <c r="B17" s="81" t="s">
        <v>23</v>
      </c>
      <c r="C17" s="2"/>
      <c r="E17" s="76">
        <f>+$E$7</f>
        <v>75</v>
      </c>
      <c r="F17" s="60">
        <f t="shared" si="0"/>
        <v>74</v>
      </c>
      <c r="G17" s="61">
        <f t="shared" si="1"/>
        <v>93.333333333333329</v>
      </c>
      <c r="H17" s="80">
        <f t="shared" si="2"/>
        <v>68.918918918918919</v>
      </c>
      <c r="I17">
        <v>3</v>
      </c>
      <c r="J17">
        <v>3</v>
      </c>
      <c r="K17" s="43">
        <v>3</v>
      </c>
      <c r="L17" s="45">
        <v>3</v>
      </c>
      <c r="M17">
        <v>3</v>
      </c>
      <c r="N17" s="43">
        <v>2</v>
      </c>
      <c r="O17" s="44">
        <v>3</v>
      </c>
      <c r="P17" s="20">
        <v>3</v>
      </c>
      <c r="Q17" s="43">
        <v>2</v>
      </c>
      <c r="R17" s="44">
        <v>3</v>
      </c>
      <c r="S17" s="20">
        <v>2</v>
      </c>
      <c r="T17" s="43">
        <v>2</v>
      </c>
      <c r="U17" s="20">
        <v>3</v>
      </c>
      <c r="V17" s="20">
        <v>2</v>
      </c>
      <c r="W17" s="20">
        <v>2</v>
      </c>
      <c r="X17" s="78">
        <v>3</v>
      </c>
      <c r="Y17" s="20">
        <v>3</v>
      </c>
      <c r="Z17" s="43">
        <v>2</v>
      </c>
      <c r="AA17" s="20">
        <v>3</v>
      </c>
      <c r="AB17" s="20">
        <v>2</v>
      </c>
      <c r="AC17" s="20">
        <v>2</v>
      </c>
      <c r="AD17" s="78">
        <v>3</v>
      </c>
      <c r="AE17" s="20">
        <v>3</v>
      </c>
      <c r="AF17" s="43">
        <v>1</v>
      </c>
      <c r="AG17" s="78">
        <v>3</v>
      </c>
      <c r="AH17" s="20">
        <v>2</v>
      </c>
      <c r="AI17" s="43">
        <v>1</v>
      </c>
      <c r="AJ17" s="78">
        <v>3</v>
      </c>
      <c r="AK17" s="20">
        <v>3</v>
      </c>
      <c r="AL17" s="43">
        <v>3</v>
      </c>
      <c r="AM17" s="20">
        <v>3</v>
      </c>
      <c r="AN17" s="20">
        <v>3</v>
      </c>
      <c r="AO17" s="20">
        <v>2</v>
      </c>
      <c r="AP17" s="78">
        <v>3</v>
      </c>
      <c r="AQ17" s="20">
        <v>3</v>
      </c>
      <c r="AR17" s="43">
        <v>0</v>
      </c>
      <c r="AS17" s="78">
        <v>3</v>
      </c>
      <c r="AT17" s="20">
        <v>3</v>
      </c>
      <c r="AU17" s="43">
        <v>2</v>
      </c>
      <c r="AV17" s="20">
        <v>3</v>
      </c>
      <c r="AW17" s="20">
        <v>3</v>
      </c>
      <c r="AX17" s="20">
        <v>3</v>
      </c>
      <c r="AY17" s="78">
        <v>3</v>
      </c>
      <c r="AZ17" s="20">
        <v>3</v>
      </c>
      <c r="BA17" s="43">
        <v>3</v>
      </c>
      <c r="BB17" s="78">
        <v>3</v>
      </c>
      <c r="BC17" s="20">
        <v>3</v>
      </c>
      <c r="BD17" s="43">
        <v>2</v>
      </c>
      <c r="BE17" s="78">
        <v>3</v>
      </c>
      <c r="BF17" s="20">
        <v>3</v>
      </c>
      <c r="BG17" s="43">
        <v>3</v>
      </c>
      <c r="BH17" s="78">
        <v>3</v>
      </c>
      <c r="BI17" s="20">
        <v>3</v>
      </c>
      <c r="BJ17" s="43">
        <v>3</v>
      </c>
      <c r="BK17" s="78">
        <v>2</v>
      </c>
      <c r="BL17" s="20">
        <v>2</v>
      </c>
      <c r="BM17" s="43">
        <v>2</v>
      </c>
      <c r="BN17" s="78">
        <v>3</v>
      </c>
      <c r="BO17" s="20">
        <v>3</v>
      </c>
      <c r="BP17" s="43">
        <v>2</v>
      </c>
      <c r="BQ17" s="78">
        <v>3</v>
      </c>
      <c r="BR17" s="20">
        <v>3</v>
      </c>
      <c r="BS17" s="43">
        <v>3</v>
      </c>
      <c r="BT17" s="78">
        <v>3</v>
      </c>
      <c r="BU17" s="20">
        <v>3</v>
      </c>
      <c r="BV17" s="43">
        <v>2</v>
      </c>
      <c r="BW17" s="78">
        <v>3</v>
      </c>
      <c r="BX17" s="20">
        <v>3</v>
      </c>
      <c r="BY17" s="43">
        <v>2</v>
      </c>
      <c r="BZ17" s="78">
        <v>3</v>
      </c>
      <c r="CA17" s="20">
        <v>3</v>
      </c>
      <c r="CB17" s="43">
        <v>1</v>
      </c>
      <c r="CC17" s="78">
        <v>3</v>
      </c>
      <c r="CD17" s="20">
        <v>3</v>
      </c>
      <c r="CE17" s="43">
        <v>1</v>
      </c>
      <c r="CF17" s="78"/>
      <c r="CG17" s="14"/>
      <c r="CH17" s="14"/>
    </row>
    <row r="18" spans="1:86" x14ac:dyDescent="0.25">
      <c r="A18" s="34">
        <v>78025</v>
      </c>
      <c r="B18" s="34" t="s">
        <v>24</v>
      </c>
      <c r="C18" s="2"/>
      <c r="E18" s="60">
        <f t="shared" si="3"/>
        <v>75</v>
      </c>
      <c r="F18" s="60">
        <f t="shared" si="0"/>
        <v>0</v>
      </c>
      <c r="G18" s="18">
        <f t="shared" si="1"/>
        <v>0</v>
      </c>
      <c r="H18" s="19" t="e">
        <f t="shared" si="2"/>
        <v>#DIV/0!</v>
      </c>
      <c r="I18" s="45"/>
      <c r="J18"/>
      <c r="K18" s="43"/>
      <c r="L18" s="45"/>
      <c r="M18"/>
      <c r="N18"/>
      <c r="O18" s="44"/>
      <c r="P18" s="14"/>
      <c r="Q18" s="43"/>
      <c r="R18" s="44"/>
      <c r="S18" s="14"/>
      <c r="T18" s="43"/>
      <c r="U18"/>
      <c r="V18"/>
      <c r="W18"/>
      <c r="X18" s="78"/>
      <c r="Y18" s="14"/>
      <c r="Z18" s="43"/>
      <c r="AA18"/>
      <c r="AB18"/>
      <c r="AC18"/>
      <c r="AD18" s="78"/>
      <c r="AE18" s="14"/>
      <c r="AF18" s="43"/>
      <c r="AG18" s="78"/>
      <c r="AH18" s="14"/>
      <c r="AI18" s="43"/>
      <c r="AJ18" s="78"/>
      <c r="AK18" s="14"/>
      <c r="AL18" s="43"/>
      <c r="AM18"/>
      <c r="AN18"/>
      <c r="AO18"/>
      <c r="AP18" s="78"/>
      <c r="AQ18" s="14"/>
      <c r="AR18" s="43"/>
      <c r="AS18" s="78"/>
      <c r="AT18" s="14"/>
      <c r="AU18" s="43"/>
      <c r="AV18"/>
      <c r="AW18"/>
      <c r="AX18"/>
      <c r="AY18" s="78"/>
      <c r="AZ18" s="14"/>
      <c r="BA18" s="43"/>
      <c r="BB18" s="78"/>
      <c r="BC18" s="14"/>
      <c r="BD18" s="43"/>
      <c r="BE18" s="78"/>
      <c r="BF18" s="14"/>
      <c r="BG18" s="43"/>
      <c r="BH18" s="78"/>
      <c r="BI18" s="14"/>
      <c r="BJ18" s="43"/>
      <c r="BK18" s="78"/>
      <c r="BL18" s="14"/>
      <c r="BM18" s="43"/>
      <c r="BN18" s="78"/>
      <c r="BO18" s="14"/>
      <c r="BP18" s="43"/>
      <c r="BQ18" s="78"/>
      <c r="BR18" s="14"/>
      <c r="BS18" s="43"/>
      <c r="BT18" s="78"/>
      <c r="BU18" s="14"/>
      <c r="BV18" s="43"/>
      <c r="BW18" s="78"/>
      <c r="BX18" s="14"/>
      <c r="BY18" s="43"/>
      <c r="BZ18" s="78"/>
      <c r="CA18" s="14"/>
      <c r="CB18" s="43"/>
      <c r="CC18" s="78"/>
      <c r="CD18" s="14"/>
      <c r="CE18" s="43"/>
      <c r="CF18" s="78"/>
      <c r="CG18" s="14"/>
      <c r="CH18" s="14"/>
    </row>
    <row r="19" spans="1:86" x14ac:dyDescent="0.25">
      <c r="A19" s="34">
        <v>95482</v>
      </c>
      <c r="B19" s="34" t="s">
        <v>25</v>
      </c>
      <c r="C19" s="2"/>
      <c r="E19" s="60">
        <f t="shared" si="3"/>
        <v>75</v>
      </c>
      <c r="F19" s="60">
        <f t="shared" si="0"/>
        <v>42</v>
      </c>
      <c r="G19" s="61">
        <f t="shared" si="1"/>
        <v>56.000000000000007</v>
      </c>
      <c r="H19" s="80">
        <f t="shared" si="2"/>
        <v>45.238095238095241</v>
      </c>
      <c r="I19" s="45"/>
      <c r="J19"/>
      <c r="K19" s="43"/>
      <c r="L19" s="45"/>
      <c r="M19"/>
      <c r="N19"/>
      <c r="O19" s="44"/>
      <c r="P19" s="14"/>
      <c r="Q19" s="43"/>
      <c r="R19" s="44">
        <v>3</v>
      </c>
      <c r="S19" s="20">
        <v>3</v>
      </c>
      <c r="T19" s="43">
        <v>1</v>
      </c>
      <c r="U19" s="20">
        <v>3</v>
      </c>
      <c r="V19" s="20">
        <v>3</v>
      </c>
      <c r="W19" s="20">
        <v>1</v>
      </c>
      <c r="X19" s="78">
        <v>3</v>
      </c>
      <c r="Y19" s="20">
        <v>3</v>
      </c>
      <c r="Z19" s="43">
        <v>2</v>
      </c>
      <c r="AA19" s="20"/>
      <c r="AB19" s="20"/>
      <c r="AC19" s="20"/>
      <c r="AD19" s="78">
        <v>3</v>
      </c>
      <c r="AE19" s="20">
        <v>3</v>
      </c>
      <c r="AF19" s="43">
        <v>1</v>
      </c>
      <c r="AG19" s="78">
        <v>3</v>
      </c>
      <c r="AH19" s="20">
        <v>3</v>
      </c>
      <c r="AI19" s="43">
        <v>1</v>
      </c>
      <c r="AJ19" s="78"/>
      <c r="AK19" s="14"/>
      <c r="AL19" s="43"/>
      <c r="AM19">
        <v>3</v>
      </c>
      <c r="AN19">
        <v>3</v>
      </c>
      <c r="AO19">
        <v>2</v>
      </c>
      <c r="AP19" s="78">
        <v>3</v>
      </c>
      <c r="AQ19" s="20">
        <v>3</v>
      </c>
      <c r="AR19" s="43">
        <v>1</v>
      </c>
      <c r="AS19" s="78"/>
      <c r="AT19" s="20"/>
      <c r="AU19" s="43"/>
      <c r="AV19" s="20">
        <v>3</v>
      </c>
      <c r="AW19" s="20">
        <v>3</v>
      </c>
      <c r="AX19" s="20">
        <v>1</v>
      </c>
      <c r="AY19" s="78">
        <v>3</v>
      </c>
      <c r="AZ19" s="20">
        <v>3</v>
      </c>
      <c r="BA19" s="43">
        <v>1</v>
      </c>
      <c r="BB19" s="78"/>
      <c r="BC19" s="14"/>
      <c r="BD19" s="43"/>
      <c r="BE19" s="78">
        <v>3</v>
      </c>
      <c r="BF19" s="14">
        <v>3</v>
      </c>
      <c r="BG19" s="43">
        <v>1</v>
      </c>
      <c r="BH19" s="78">
        <v>3</v>
      </c>
      <c r="BI19" s="20">
        <v>3</v>
      </c>
      <c r="BJ19" s="43">
        <v>2</v>
      </c>
      <c r="BK19" s="78"/>
      <c r="BL19" s="20"/>
      <c r="BM19" s="43"/>
      <c r="BN19" s="78">
        <v>3</v>
      </c>
      <c r="BO19" s="20">
        <v>3</v>
      </c>
      <c r="BP19" s="43">
        <v>1</v>
      </c>
      <c r="BQ19" s="78">
        <v>3</v>
      </c>
      <c r="BR19" s="20">
        <v>3</v>
      </c>
      <c r="BS19" s="43">
        <v>2</v>
      </c>
      <c r="BT19" s="78"/>
      <c r="BU19" s="20"/>
      <c r="BV19" s="43"/>
      <c r="BW19" s="78"/>
      <c r="BX19" s="14"/>
      <c r="BY19" s="43"/>
      <c r="BZ19" s="78"/>
      <c r="CA19" s="14"/>
      <c r="CB19" s="43"/>
      <c r="CC19" s="78">
        <v>3</v>
      </c>
      <c r="CD19" s="14">
        <v>3</v>
      </c>
      <c r="CE19" s="43">
        <v>2</v>
      </c>
      <c r="CF19" s="78"/>
      <c r="CG19" s="14"/>
      <c r="CH19" s="14"/>
    </row>
    <row r="20" spans="1:86" x14ac:dyDescent="0.25">
      <c r="A20" s="34">
        <v>94317</v>
      </c>
      <c r="B20" s="34" t="s">
        <v>26</v>
      </c>
      <c r="C20" s="2"/>
      <c r="E20" s="60">
        <f t="shared" si="3"/>
        <v>75</v>
      </c>
      <c r="F20" s="82">
        <f>(I20+L20+O20+R20+U20+X20+AA20+AD20+AG20+AJ20+AM20+AP20+AS20+AV20+AY20+BB20+BE20+BH20+BK20+BQ20+BT20+BW20+BZ20+CC20+CF20)</f>
        <v>45</v>
      </c>
      <c r="G20" s="61">
        <f t="shared" si="1"/>
        <v>48</v>
      </c>
      <c r="H20" s="80">
        <f t="shared" si="2"/>
        <v>46.666666666666664</v>
      </c>
      <c r="I20" s="45">
        <v>3</v>
      </c>
      <c r="J20">
        <v>3</v>
      </c>
      <c r="K20" s="43">
        <v>2</v>
      </c>
      <c r="L20" s="45">
        <v>3</v>
      </c>
      <c r="M20">
        <v>3</v>
      </c>
      <c r="N20">
        <v>1</v>
      </c>
      <c r="O20" s="44">
        <v>3</v>
      </c>
      <c r="P20" s="14">
        <v>3</v>
      </c>
      <c r="Q20" s="43">
        <v>1</v>
      </c>
      <c r="R20" s="44">
        <v>3</v>
      </c>
      <c r="S20" s="20">
        <v>3</v>
      </c>
      <c r="T20" s="43">
        <v>1</v>
      </c>
      <c r="U20" s="68"/>
      <c r="V20" s="69"/>
      <c r="W20" s="70"/>
      <c r="X20" s="68"/>
      <c r="Y20" s="69"/>
      <c r="Z20" s="70"/>
      <c r="AA20">
        <v>3</v>
      </c>
      <c r="AB20">
        <v>3</v>
      </c>
      <c r="AC20">
        <v>2</v>
      </c>
      <c r="AD20" s="83"/>
      <c r="AE20" s="84"/>
      <c r="AF20" s="85"/>
      <c r="AG20" s="78">
        <v>3</v>
      </c>
      <c r="AH20" s="14">
        <v>3</v>
      </c>
      <c r="AI20" s="43">
        <v>3</v>
      </c>
      <c r="AJ20" s="78">
        <v>3</v>
      </c>
      <c r="AK20" s="20">
        <v>3</v>
      </c>
      <c r="AL20" s="43">
        <v>2</v>
      </c>
      <c r="AM20" s="20">
        <v>3</v>
      </c>
      <c r="AN20" s="20">
        <v>0</v>
      </c>
      <c r="AO20" s="20">
        <v>0</v>
      </c>
      <c r="AP20" s="78">
        <v>3</v>
      </c>
      <c r="AQ20" s="20">
        <v>2</v>
      </c>
      <c r="AR20" s="43">
        <v>1</v>
      </c>
      <c r="AS20" s="78">
        <v>3</v>
      </c>
      <c r="AT20" s="20">
        <v>0</v>
      </c>
      <c r="AU20" s="43">
        <v>0</v>
      </c>
      <c r="AV20" s="20">
        <v>3</v>
      </c>
      <c r="AW20" s="20">
        <v>3</v>
      </c>
      <c r="AX20" s="20">
        <v>2</v>
      </c>
      <c r="AY20" s="78">
        <v>3</v>
      </c>
      <c r="AZ20" s="20">
        <v>2</v>
      </c>
      <c r="BA20" s="43">
        <v>1</v>
      </c>
      <c r="BB20" s="78">
        <v>3</v>
      </c>
      <c r="BC20" s="20">
        <v>0</v>
      </c>
      <c r="BD20" s="43">
        <v>0</v>
      </c>
      <c r="BE20" s="83"/>
      <c r="BF20" s="84"/>
      <c r="BG20" s="85"/>
      <c r="BH20" s="78">
        <v>3</v>
      </c>
      <c r="BI20" s="14">
        <v>3</v>
      </c>
      <c r="BJ20" s="43">
        <v>3</v>
      </c>
      <c r="BK20" s="83"/>
      <c r="BL20" s="84"/>
      <c r="BM20" s="85"/>
      <c r="BN20" s="78">
        <v>3</v>
      </c>
      <c r="BO20" s="14">
        <v>2</v>
      </c>
      <c r="BP20" s="43">
        <v>1</v>
      </c>
      <c r="BQ20" s="83"/>
      <c r="BR20" s="84"/>
      <c r="BS20" s="85"/>
      <c r="BT20" s="83"/>
      <c r="BU20" s="84"/>
      <c r="BV20" s="85"/>
      <c r="BW20" s="83"/>
      <c r="BX20" s="84"/>
      <c r="BY20" s="85"/>
      <c r="BZ20" s="78">
        <v>3</v>
      </c>
      <c r="CA20" s="14">
        <v>3</v>
      </c>
      <c r="CB20" s="43">
        <v>1</v>
      </c>
      <c r="CC20" s="83"/>
      <c r="CD20" s="84"/>
      <c r="CE20" s="85"/>
      <c r="CF20" s="78"/>
      <c r="CG20" s="14"/>
      <c r="CH20" s="14"/>
    </row>
    <row r="21" spans="1:86" x14ac:dyDescent="0.25">
      <c r="A21" s="34">
        <v>76351</v>
      </c>
      <c r="B21" s="34" t="s">
        <v>27</v>
      </c>
      <c r="C21" s="2"/>
      <c r="E21" s="60">
        <f t="shared" si="3"/>
        <v>75</v>
      </c>
      <c r="F21" s="60">
        <v>69</v>
      </c>
      <c r="G21" s="61">
        <f t="shared" si="1"/>
        <v>92</v>
      </c>
      <c r="H21" s="80">
        <f t="shared" si="2"/>
        <v>57.971014492753625</v>
      </c>
      <c r="I21" s="45">
        <v>3</v>
      </c>
      <c r="J21" s="1">
        <v>3</v>
      </c>
      <c r="K21" s="86">
        <v>3</v>
      </c>
      <c r="L21" s="45">
        <v>3</v>
      </c>
      <c r="M21" s="1">
        <v>3</v>
      </c>
      <c r="N21" s="1">
        <v>1</v>
      </c>
      <c r="O21" s="44">
        <v>3</v>
      </c>
      <c r="P21" s="30">
        <v>3</v>
      </c>
      <c r="Q21" s="86">
        <v>1</v>
      </c>
      <c r="R21" s="44">
        <v>3</v>
      </c>
      <c r="S21" s="22">
        <v>3</v>
      </c>
      <c r="T21" s="86">
        <v>3</v>
      </c>
      <c r="U21" s="22">
        <v>3</v>
      </c>
      <c r="V21" s="22">
        <v>3</v>
      </c>
      <c r="W21" s="22">
        <v>3</v>
      </c>
      <c r="X21" s="87">
        <v>3</v>
      </c>
      <c r="Y21" s="22">
        <v>3</v>
      </c>
      <c r="Z21" s="86">
        <v>1</v>
      </c>
      <c r="AA21" s="22">
        <v>3</v>
      </c>
      <c r="AB21" s="22">
        <v>3</v>
      </c>
      <c r="AC21" s="22">
        <v>1</v>
      </c>
      <c r="AD21" s="87">
        <v>3</v>
      </c>
      <c r="AE21" s="22">
        <v>3</v>
      </c>
      <c r="AF21" s="86">
        <v>2</v>
      </c>
      <c r="AG21" s="87">
        <v>3</v>
      </c>
      <c r="AH21" s="22">
        <v>3</v>
      </c>
      <c r="AI21" s="86">
        <v>1</v>
      </c>
      <c r="AJ21" s="87">
        <v>3</v>
      </c>
      <c r="AK21" s="22">
        <v>3</v>
      </c>
      <c r="AL21" s="86">
        <v>1</v>
      </c>
      <c r="AM21" s="22">
        <v>3</v>
      </c>
      <c r="AN21" s="22">
        <v>3</v>
      </c>
      <c r="AO21" s="22">
        <v>1</v>
      </c>
      <c r="AP21" s="87">
        <v>3</v>
      </c>
      <c r="AQ21" s="22">
        <v>3</v>
      </c>
      <c r="AR21" s="86">
        <v>2</v>
      </c>
      <c r="AS21" s="87">
        <v>3</v>
      </c>
      <c r="AT21" s="22">
        <v>3</v>
      </c>
      <c r="AU21" s="86">
        <v>2</v>
      </c>
      <c r="AV21" s="88"/>
      <c r="AW21" s="88"/>
      <c r="AX21" s="88"/>
      <c r="AY21" s="89">
        <v>3</v>
      </c>
      <c r="AZ21" s="30">
        <v>3</v>
      </c>
      <c r="BA21" s="86">
        <v>2</v>
      </c>
      <c r="BB21" s="87">
        <v>3</v>
      </c>
      <c r="BC21" s="22">
        <v>3</v>
      </c>
      <c r="BD21" s="86">
        <v>3</v>
      </c>
      <c r="BE21" s="87">
        <v>3</v>
      </c>
      <c r="BF21" s="22">
        <v>3</v>
      </c>
      <c r="BG21" s="86">
        <v>2</v>
      </c>
      <c r="BH21" s="87">
        <v>3</v>
      </c>
      <c r="BI21" s="22">
        <v>3</v>
      </c>
      <c r="BJ21" s="86">
        <v>1</v>
      </c>
      <c r="BK21" s="87">
        <v>3</v>
      </c>
      <c r="BL21" s="22">
        <v>3</v>
      </c>
      <c r="BM21" s="86">
        <v>1</v>
      </c>
      <c r="BN21" s="87">
        <v>3</v>
      </c>
      <c r="BO21" s="22">
        <v>3</v>
      </c>
      <c r="BP21" s="86">
        <v>1</v>
      </c>
      <c r="BQ21" s="87">
        <v>3</v>
      </c>
      <c r="BR21" s="22">
        <v>3</v>
      </c>
      <c r="BS21" s="86">
        <v>2</v>
      </c>
      <c r="BT21" s="87">
        <v>3</v>
      </c>
      <c r="BU21" s="22">
        <v>3</v>
      </c>
      <c r="BV21" s="86">
        <v>1</v>
      </c>
      <c r="BW21" s="90"/>
      <c r="BX21" s="91"/>
      <c r="BY21" s="92"/>
      <c r="BZ21" s="87">
        <v>3</v>
      </c>
      <c r="CA21" s="30">
        <v>3</v>
      </c>
      <c r="CB21" s="86">
        <v>2</v>
      </c>
      <c r="CC21" s="87">
        <v>3</v>
      </c>
      <c r="CD21" s="22">
        <v>3</v>
      </c>
      <c r="CE21" s="86">
        <v>3</v>
      </c>
      <c r="CF21" s="78"/>
      <c r="CG21" s="14"/>
      <c r="CH21" s="14"/>
    </row>
    <row r="22" spans="1:86" x14ac:dyDescent="0.25">
      <c r="A22" s="34">
        <v>81978</v>
      </c>
      <c r="B22" s="34" t="s">
        <v>28</v>
      </c>
      <c r="C22" s="2"/>
      <c r="E22" s="60">
        <f t="shared" si="3"/>
        <v>75</v>
      </c>
      <c r="F22" s="60">
        <f t="shared" si="0"/>
        <v>0</v>
      </c>
      <c r="G22" s="18">
        <f t="shared" si="1"/>
        <v>0</v>
      </c>
      <c r="H22" s="19" t="e">
        <f t="shared" si="2"/>
        <v>#DIV/0!</v>
      </c>
      <c r="I22" s="45"/>
      <c r="J22"/>
      <c r="K22" s="43"/>
      <c r="L22" s="45"/>
      <c r="M22"/>
      <c r="N22"/>
      <c r="O22" s="44"/>
      <c r="P22" s="14"/>
      <c r="Q22" s="43"/>
      <c r="R22" s="44"/>
      <c r="S22" s="14"/>
      <c r="T22" s="43"/>
      <c r="U22"/>
      <c r="V22"/>
      <c r="W22"/>
      <c r="X22" s="78"/>
      <c r="Y22" s="14"/>
      <c r="Z22" s="43"/>
      <c r="AA22"/>
      <c r="AB22"/>
      <c r="AC22"/>
      <c r="AD22" s="78"/>
      <c r="AE22" s="14"/>
      <c r="AF22" s="43"/>
      <c r="AG22" s="78"/>
      <c r="AH22" s="14"/>
      <c r="AI22" s="43"/>
      <c r="AJ22" s="78"/>
      <c r="AK22" s="14"/>
      <c r="AL22" s="43"/>
      <c r="AM22"/>
      <c r="AN22"/>
      <c r="AO22"/>
      <c r="AP22" s="78"/>
      <c r="AQ22" s="14"/>
      <c r="AR22" s="43"/>
      <c r="AS22" s="78"/>
      <c r="AT22" s="14"/>
      <c r="AU22" s="43"/>
      <c r="AV22"/>
      <c r="AW22"/>
      <c r="AX22"/>
      <c r="AY22" s="78"/>
      <c r="AZ22" s="14"/>
      <c r="BA22" s="43"/>
      <c r="BB22" s="78"/>
      <c r="BC22" s="14"/>
      <c r="BD22" s="43"/>
      <c r="BE22" s="78"/>
      <c r="BF22" s="14"/>
      <c r="BG22" s="43"/>
      <c r="BH22" s="78"/>
      <c r="BI22" s="14"/>
      <c r="BJ22" s="43"/>
      <c r="BK22" s="78"/>
      <c r="BL22" s="14"/>
      <c r="BM22" s="43"/>
      <c r="BN22" s="78"/>
      <c r="BO22" s="14"/>
      <c r="BP22" s="43"/>
      <c r="BQ22" s="78"/>
      <c r="BR22" s="14"/>
      <c r="BS22" s="43"/>
      <c r="BT22" s="78"/>
      <c r="BU22" s="14"/>
      <c r="BV22" s="43"/>
      <c r="BW22" s="78"/>
      <c r="BX22" s="14"/>
      <c r="BY22" s="43"/>
      <c r="BZ22" s="78"/>
      <c r="CA22" s="14"/>
      <c r="CB22" s="43"/>
      <c r="CC22" s="78"/>
      <c r="CD22" s="14"/>
      <c r="CE22" s="43"/>
      <c r="CF22" s="78"/>
      <c r="CG22" s="14"/>
      <c r="CH22" s="14"/>
    </row>
    <row r="23" spans="1:86" x14ac:dyDescent="0.25">
      <c r="A23" s="34">
        <v>97394</v>
      </c>
      <c r="B23" s="34" t="s">
        <v>29</v>
      </c>
      <c r="C23" s="2"/>
      <c r="E23" s="60">
        <f t="shared" si="3"/>
        <v>75</v>
      </c>
      <c r="F23" s="82">
        <f>(I23+L23+O23+U23+X23+AA23+AD23+AG23+AJ23+AM23+AP23+AS23+AV23+AY23+BB23+BE23+BH23+BK23+BN23+BQ23+BT23+BW23+BZ23+CC23+CF23)</f>
        <v>66</v>
      </c>
      <c r="G23" s="61">
        <f>(J23+M23+P23+S23+V23+Y23+AB23+AE23+AH23+AK23+AN23+AQ23+AT23+AW23+AZ23+BC23+BF23+BI23+BL23+BO23+BR23+BU23+BX23+CA23+CD23)/$E$7*100</f>
        <v>90.666666666666657</v>
      </c>
      <c r="H23" s="80">
        <f>(K23+N23+Q23+T23+W23+Z23+AC23+AF23+AI23+AL23+AO23+AR23+AU23+AX23+BA23+BD23+BG23+BJ23+BM23+BP23+BS23+BV23+BY23+CB23+CE23)/F23*100</f>
        <v>45.454545454545453</v>
      </c>
      <c r="I23" s="45"/>
      <c r="J23"/>
      <c r="K23" s="43"/>
      <c r="L23" s="45">
        <v>3</v>
      </c>
      <c r="M23" s="45">
        <v>3</v>
      </c>
      <c r="N23" s="46">
        <v>1</v>
      </c>
      <c r="O23" s="45">
        <v>3</v>
      </c>
      <c r="P23" s="45">
        <v>3</v>
      </c>
      <c r="Q23" s="46">
        <v>1</v>
      </c>
      <c r="R23" s="45">
        <v>3</v>
      </c>
      <c r="S23" s="45">
        <v>3</v>
      </c>
      <c r="T23" s="46">
        <v>0</v>
      </c>
      <c r="U23" s="68"/>
      <c r="V23" s="69"/>
      <c r="W23" s="70"/>
      <c r="X23" s="87">
        <v>3</v>
      </c>
      <c r="Y23" s="93">
        <v>3</v>
      </c>
      <c r="Z23" s="94">
        <v>2</v>
      </c>
      <c r="AA23" s="95">
        <v>3</v>
      </c>
      <c r="AB23" s="93">
        <v>3</v>
      </c>
      <c r="AC23" s="94">
        <v>2</v>
      </c>
      <c r="AD23" s="95">
        <v>3</v>
      </c>
      <c r="AE23" s="33">
        <v>3</v>
      </c>
      <c r="AF23" s="94">
        <v>0</v>
      </c>
      <c r="AG23" s="93">
        <v>3</v>
      </c>
      <c r="AH23" s="96">
        <v>3</v>
      </c>
      <c r="AI23" s="96">
        <v>1</v>
      </c>
      <c r="AJ23" s="95">
        <v>3</v>
      </c>
      <c r="AK23" s="96">
        <v>3</v>
      </c>
      <c r="AL23" s="94">
        <v>1</v>
      </c>
      <c r="AM23" s="95">
        <v>3</v>
      </c>
      <c r="AN23" s="96">
        <v>3</v>
      </c>
      <c r="AO23" s="94">
        <v>1</v>
      </c>
      <c r="AP23" s="95">
        <v>3</v>
      </c>
      <c r="AQ23" s="96">
        <v>3</v>
      </c>
      <c r="AR23" s="94">
        <v>1</v>
      </c>
      <c r="AS23" s="95">
        <v>3</v>
      </c>
      <c r="AT23" s="33">
        <v>3</v>
      </c>
      <c r="AU23" s="94">
        <v>0</v>
      </c>
      <c r="AV23" s="33">
        <v>3</v>
      </c>
      <c r="AW23" s="33">
        <v>3</v>
      </c>
      <c r="AX23" s="33">
        <v>3</v>
      </c>
      <c r="AY23" s="95">
        <v>3</v>
      </c>
      <c r="AZ23" s="96">
        <v>3</v>
      </c>
      <c r="BA23" s="94">
        <v>1</v>
      </c>
      <c r="BB23" s="95">
        <v>3</v>
      </c>
      <c r="BC23" s="33">
        <v>3</v>
      </c>
      <c r="BD23" s="94">
        <v>2</v>
      </c>
      <c r="BE23" s="95">
        <v>3</v>
      </c>
      <c r="BF23" s="33">
        <v>3</v>
      </c>
      <c r="BG23" s="94">
        <v>3</v>
      </c>
      <c r="BH23" s="95">
        <v>3</v>
      </c>
      <c r="BI23" s="33">
        <v>3</v>
      </c>
      <c r="BJ23" s="94">
        <v>2</v>
      </c>
      <c r="BK23" s="95">
        <v>3</v>
      </c>
      <c r="BL23" s="33">
        <v>2</v>
      </c>
      <c r="BM23" s="94">
        <v>1</v>
      </c>
      <c r="BN23" s="95">
        <v>3</v>
      </c>
      <c r="BO23" s="33">
        <v>3</v>
      </c>
      <c r="BP23" s="94">
        <v>2</v>
      </c>
      <c r="BQ23" s="95">
        <v>3</v>
      </c>
      <c r="BR23" s="33">
        <v>3</v>
      </c>
      <c r="BS23" s="94">
        <v>2</v>
      </c>
      <c r="BT23" s="95">
        <v>3</v>
      </c>
      <c r="BU23" s="33">
        <v>3</v>
      </c>
      <c r="BV23" s="94">
        <v>1</v>
      </c>
      <c r="BW23" s="95">
        <v>3</v>
      </c>
      <c r="BX23" s="33">
        <v>3</v>
      </c>
      <c r="BY23" s="94">
        <v>0</v>
      </c>
      <c r="BZ23" s="95">
        <v>3</v>
      </c>
      <c r="CA23" s="33">
        <v>3</v>
      </c>
      <c r="CB23" s="94">
        <v>2</v>
      </c>
      <c r="CC23" s="95">
        <v>3</v>
      </c>
      <c r="CD23" s="33">
        <v>3</v>
      </c>
      <c r="CE23" s="94">
        <v>1</v>
      </c>
      <c r="CF23" s="78"/>
      <c r="CG23" s="14"/>
      <c r="CH23" s="14"/>
    </row>
    <row r="24" spans="1:86" x14ac:dyDescent="0.25">
      <c r="A24" s="34">
        <v>97549</v>
      </c>
      <c r="B24" s="34" t="s">
        <v>30</v>
      </c>
      <c r="C24" s="2"/>
      <c r="E24" s="60">
        <f t="shared" si="3"/>
        <v>75</v>
      </c>
      <c r="F24" s="60">
        <f>(I24+L24+O24+R24+U24+X24+AA24+AD24+AG24+AJ24+AM24+AP24+AS24+AV24+AY24+BB24+BE24+BH24+BK24+BN24+BQ24+BT24+BW24+BZ24+CC24+CF24)</f>
        <v>74</v>
      </c>
      <c r="G24" s="61">
        <f>(J24+M24+P24+S24+V24+Y24+AB24+AE24+AH24+AK24+AN24+AQ24+AT24+AW24+AZ24+BC24+BF24+BI24+BL24+BO24+BR24+BU24+BX24+CA24+CD24)/$E$7*100</f>
        <v>98.666666666666671</v>
      </c>
      <c r="H24" s="80">
        <f>(K24+N24+Q24+T24+W24+Z24+AC24+AF24+AI24+AL24+AO24+AR24+AU24+AX24+BA24+BD24+BG24+BJ24+BM24+BP24+BS24+BV24+BY24+CB24+CE24)/F24*100</f>
        <v>63.513513513513509</v>
      </c>
      <c r="I24" s="45">
        <v>3</v>
      </c>
      <c r="J24">
        <v>3</v>
      </c>
      <c r="K24" s="43">
        <v>3</v>
      </c>
      <c r="L24" s="45">
        <v>3</v>
      </c>
      <c r="M24">
        <v>3</v>
      </c>
      <c r="N24">
        <v>1</v>
      </c>
      <c r="O24" s="44">
        <v>3</v>
      </c>
      <c r="P24" s="14">
        <v>3</v>
      </c>
      <c r="Q24" s="43">
        <v>2</v>
      </c>
      <c r="R24" s="44">
        <v>3</v>
      </c>
      <c r="S24" s="20">
        <v>3</v>
      </c>
      <c r="T24" s="43">
        <v>2</v>
      </c>
      <c r="U24" s="20">
        <v>3</v>
      </c>
      <c r="V24" s="20">
        <v>3</v>
      </c>
      <c r="W24" s="20">
        <v>2</v>
      </c>
      <c r="X24" s="78">
        <v>3</v>
      </c>
      <c r="Y24" s="20">
        <v>3</v>
      </c>
      <c r="Z24" s="43">
        <v>2</v>
      </c>
      <c r="AA24" s="20">
        <v>3</v>
      </c>
      <c r="AB24" s="20">
        <v>3</v>
      </c>
      <c r="AC24" s="20">
        <v>2</v>
      </c>
      <c r="AD24" s="78">
        <v>3</v>
      </c>
      <c r="AE24" s="20">
        <v>3</v>
      </c>
      <c r="AF24" s="43">
        <v>2</v>
      </c>
      <c r="AG24" s="78">
        <v>3</v>
      </c>
      <c r="AH24" s="20">
        <v>3</v>
      </c>
      <c r="AI24" s="43">
        <v>0</v>
      </c>
      <c r="AJ24" s="78">
        <v>3</v>
      </c>
      <c r="AK24" s="20">
        <v>3</v>
      </c>
      <c r="AL24" s="43">
        <v>1</v>
      </c>
      <c r="AM24" s="20">
        <v>3</v>
      </c>
      <c r="AN24" s="20">
        <v>3</v>
      </c>
      <c r="AO24" s="20">
        <v>3</v>
      </c>
      <c r="AP24" s="78">
        <v>3</v>
      </c>
      <c r="AQ24" s="20">
        <v>3</v>
      </c>
      <c r="AR24" s="43">
        <v>2</v>
      </c>
      <c r="AS24" s="78">
        <v>3</v>
      </c>
      <c r="AT24" s="20">
        <v>3</v>
      </c>
      <c r="AU24" s="43">
        <v>3</v>
      </c>
      <c r="AV24" s="20">
        <v>3</v>
      </c>
      <c r="AW24" s="20">
        <v>3</v>
      </c>
      <c r="AX24" s="20">
        <v>2</v>
      </c>
      <c r="AY24" s="78">
        <v>3</v>
      </c>
      <c r="AZ24" s="20">
        <v>3</v>
      </c>
      <c r="BA24" s="43">
        <v>2</v>
      </c>
      <c r="BB24" s="78">
        <v>3</v>
      </c>
      <c r="BC24" s="20">
        <v>3</v>
      </c>
      <c r="BD24" s="43">
        <v>2</v>
      </c>
      <c r="BE24" s="78">
        <v>3</v>
      </c>
      <c r="BF24" s="20">
        <v>3</v>
      </c>
      <c r="BG24" s="43">
        <v>3</v>
      </c>
      <c r="BH24" s="78">
        <v>3</v>
      </c>
      <c r="BI24" s="20">
        <v>3</v>
      </c>
      <c r="BJ24" s="43">
        <v>3</v>
      </c>
      <c r="BK24" s="78">
        <v>2</v>
      </c>
      <c r="BL24" s="20">
        <v>2</v>
      </c>
      <c r="BM24" s="43">
        <v>1</v>
      </c>
      <c r="BN24" s="78">
        <v>3</v>
      </c>
      <c r="BO24" s="20">
        <v>3</v>
      </c>
      <c r="BP24" s="43">
        <v>0</v>
      </c>
      <c r="BQ24" s="78">
        <v>3</v>
      </c>
      <c r="BR24" s="20">
        <v>3</v>
      </c>
      <c r="BS24" s="43">
        <v>3</v>
      </c>
      <c r="BT24" s="78">
        <v>3</v>
      </c>
      <c r="BU24" s="20">
        <v>3</v>
      </c>
      <c r="BV24" s="43">
        <v>1</v>
      </c>
      <c r="BW24" s="78">
        <v>3</v>
      </c>
      <c r="BX24" s="20">
        <v>3</v>
      </c>
      <c r="BY24" s="43">
        <v>2</v>
      </c>
      <c r="BZ24" s="78">
        <v>3</v>
      </c>
      <c r="CA24" s="20">
        <v>3</v>
      </c>
      <c r="CB24" s="43">
        <v>1</v>
      </c>
      <c r="CC24" s="78">
        <v>3</v>
      </c>
      <c r="CD24" s="20">
        <v>3</v>
      </c>
      <c r="CE24" s="43">
        <v>2</v>
      </c>
      <c r="CF24" s="78"/>
      <c r="CG24" s="14"/>
      <c r="CH24" s="14"/>
    </row>
    <row r="25" spans="1:86" x14ac:dyDescent="0.25">
      <c r="A25" s="76"/>
      <c r="B25" s="76"/>
      <c r="C25" s="2"/>
      <c r="E25" s="60"/>
      <c r="F25" s="60"/>
      <c r="G25" s="1"/>
      <c r="H25" s="86"/>
      <c r="I25" s="45"/>
      <c r="J25"/>
      <c r="K25" s="43"/>
      <c r="L25" s="45"/>
      <c r="M25"/>
      <c r="N25"/>
      <c r="O25" s="44"/>
      <c r="P25" s="14"/>
      <c r="Q25" s="43"/>
      <c r="R25" s="44"/>
      <c r="S25" s="14"/>
      <c r="T25" s="43"/>
      <c r="U25"/>
      <c r="V25"/>
      <c r="W25"/>
      <c r="X25" s="78"/>
      <c r="Y25" s="14"/>
      <c r="Z25" s="43"/>
      <c r="AA25"/>
      <c r="AB25"/>
      <c r="AC25"/>
      <c r="AD25" s="78"/>
      <c r="AE25" s="14"/>
      <c r="AF25" s="43"/>
      <c r="AG25" s="78"/>
      <c r="AH25" s="14"/>
      <c r="AI25" s="43"/>
      <c r="AJ25" s="78"/>
      <c r="AK25" s="14"/>
      <c r="AL25" s="43"/>
      <c r="AM25"/>
      <c r="AN25"/>
      <c r="AO25"/>
      <c r="AP25" s="78"/>
      <c r="AQ25" s="14"/>
      <c r="AR25" s="43"/>
      <c r="AS25" s="78"/>
      <c r="AT25" s="14"/>
      <c r="AU25" s="43"/>
      <c r="AV25"/>
      <c r="AW25"/>
      <c r="AX25"/>
      <c r="AY25" s="78"/>
      <c r="AZ25" s="14"/>
      <c r="BA25" s="43"/>
      <c r="BB25" s="78"/>
      <c r="BC25" s="14"/>
      <c r="BD25" s="43"/>
      <c r="BE25" s="78"/>
      <c r="BF25" s="14"/>
      <c r="BG25" s="43"/>
      <c r="BH25" s="78"/>
      <c r="BI25" s="14"/>
      <c r="BJ25" s="43"/>
      <c r="BK25" s="78"/>
      <c r="BL25" s="14"/>
      <c r="BM25" s="43"/>
      <c r="BN25" s="78"/>
      <c r="BO25" s="14"/>
      <c r="BP25" s="43"/>
      <c r="BQ25" s="78"/>
      <c r="BR25" s="14"/>
      <c r="BS25" s="43"/>
      <c r="BT25" s="78"/>
      <c r="BU25" s="14"/>
      <c r="BV25" s="43"/>
      <c r="BW25" s="78"/>
      <c r="BX25" s="14"/>
      <c r="BY25" s="43"/>
      <c r="BZ25" s="78"/>
      <c r="CA25" s="14"/>
      <c r="CB25" s="43"/>
      <c r="CC25" s="78"/>
      <c r="CD25" s="14"/>
      <c r="CE25" s="43"/>
      <c r="CF25" s="78"/>
      <c r="CG25" s="14"/>
      <c r="CH25" s="14"/>
    </row>
    <row r="26" spans="1:86" x14ac:dyDescent="0.25">
      <c r="A26" s="76"/>
      <c r="B26" s="76"/>
      <c r="C26" s="2"/>
      <c r="E26" s="60"/>
      <c r="F26" s="60"/>
      <c r="G26" s="1"/>
      <c r="H26" s="86"/>
      <c r="I26" s="45"/>
      <c r="J26"/>
      <c r="K26" s="43"/>
      <c r="L26" s="45"/>
      <c r="M26"/>
      <c r="N26"/>
      <c r="O26" s="44"/>
      <c r="P26" s="14"/>
      <c r="Q26" s="43"/>
      <c r="R26" s="44"/>
      <c r="S26" s="14"/>
      <c r="T26" s="43"/>
      <c r="U26"/>
      <c r="V26"/>
      <c r="W26"/>
      <c r="X26" s="78"/>
      <c r="Y26" s="14"/>
      <c r="Z26" s="43"/>
      <c r="AA26"/>
      <c r="AB26"/>
      <c r="AC26"/>
      <c r="AD26" s="78"/>
      <c r="AE26" s="14"/>
      <c r="AF26" s="43"/>
      <c r="AG26" s="78"/>
      <c r="AH26" s="14"/>
      <c r="AI26" s="43"/>
      <c r="AJ26" s="78"/>
      <c r="AK26" s="14"/>
      <c r="AL26" s="43"/>
      <c r="AM26"/>
      <c r="AN26"/>
      <c r="AO26"/>
      <c r="AP26" s="78"/>
      <c r="AQ26" s="14"/>
      <c r="AR26" s="43"/>
      <c r="AS26" s="78"/>
      <c r="AT26" s="14"/>
      <c r="AU26" s="43"/>
      <c r="AV26"/>
      <c r="AW26"/>
      <c r="AX26"/>
      <c r="AY26" s="78"/>
      <c r="AZ26" s="14"/>
      <c r="BA26" s="43"/>
      <c r="BB26" s="78"/>
      <c r="BC26" s="14"/>
      <c r="BD26" s="43"/>
      <c r="BE26" s="78"/>
      <c r="BF26" s="14"/>
      <c r="BG26" s="43"/>
      <c r="BH26" s="78"/>
      <c r="BI26" s="14"/>
      <c r="BJ26" s="43"/>
      <c r="BK26" s="78"/>
      <c r="BL26" s="14"/>
      <c r="BM26" s="43"/>
      <c r="BN26" s="78"/>
      <c r="BO26" s="14"/>
      <c r="BP26" s="43"/>
      <c r="BQ26" s="78"/>
      <c r="BR26" s="14"/>
      <c r="BS26" s="43"/>
      <c r="BT26" s="78"/>
      <c r="BU26" s="14"/>
      <c r="BV26" s="43"/>
      <c r="BW26" s="78"/>
      <c r="BX26" s="14"/>
      <c r="BY26" s="43"/>
      <c r="BZ26" s="78"/>
      <c r="CA26" s="14"/>
      <c r="CB26" s="43"/>
      <c r="CC26" s="78"/>
      <c r="CD26" s="14"/>
      <c r="CE26" s="43"/>
      <c r="CF26" s="78"/>
      <c r="CG26" s="14"/>
      <c r="CH26" s="14"/>
    </row>
    <row r="27" spans="1:86" x14ac:dyDescent="0.25">
      <c r="A27" s="76"/>
      <c r="B27" s="76"/>
      <c r="C27" s="2"/>
      <c r="E27" s="60"/>
      <c r="F27" s="60"/>
      <c r="G27" s="1"/>
      <c r="H27" s="86"/>
      <c r="I27" s="45"/>
      <c r="J27"/>
      <c r="K27" s="43"/>
      <c r="L27" s="45"/>
      <c r="M27"/>
      <c r="N27"/>
      <c r="O27" s="44"/>
      <c r="P27" s="14"/>
      <c r="Q27" s="43"/>
      <c r="R27" s="44"/>
      <c r="S27" s="14"/>
      <c r="T27" s="43"/>
      <c r="U27"/>
      <c r="V27"/>
      <c r="W27"/>
      <c r="X27" s="78"/>
      <c r="Y27" s="14"/>
      <c r="Z27" s="43"/>
      <c r="AA27"/>
      <c r="AB27"/>
      <c r="AC27"/>
      <c r="AD27" s="78"/>
      <c r="AE27" s="14"/>
      <c r="AF27" s="43"/>
      <c r="AG27" s="78"/>
      <c r="AH27" s="14"/>
      <c r="AI27" s="43"/>
      <c r="AJ27" s="78"/>
      <c r="AK27" s="14"/>
      <c r="AL27" s="43"/>
      <c r="AM27"/>
      <c r="AN27"/>
      <c r="AO27"/>
      <c r="AP27" s="78"/>
      <c r="AQ27" s="14"/>
      <c r="AR27" s="43"/>
      <c r="AS27" s="78"/>
      <c r="AT27" s="14"/>
      <c r="AU27" s="43"/>
      <c r="AV27"/>
      <c r="AW27"/>
      <c r="AX27"/>
      <c r="AY27" s="78"/>
      <c r="AZ27" s="14"/>
      <c r="BA27" s="43"/>
      <c r="BB27" s="78"/>
      <c r="BC27" s="14"/>
      <c r="BD27" s="43"/>
      <c r="BE27" s="78"/>
      <c r="BF27" s="14"/>
      <c r="BG27" s="43"/>
      <c r="BH27" s="78"/>
      <c r="BI27" s="14"/>
      <c r="BJ27" s="43"/>
      <c r="BK27" s="78"/>
      <c r="BL27" s="14"/>
      <c r="BM27" s="43"/>
      <c r="BN27" s="78"/>
      <c r="BO27" s="14"/>
      <c r="BP27" s="43"/>
      <c r="BQ27" s="78"/>
      <c r="BR27" s="14"/>
      <c r="BS27" s="43"/>
      <c r="BT27" s="78"/>
      <c r="BU27" s="14"/>
      <c r="BV27" s="43"/>
      <c r="BW27" s="78"/>
      <c r="BX27" s="14"/>
      <c r="BY27" s="43"/>
      <c r="BZ27" s="78"/>
      <c r="CA27" s="14"/>
      <c r="CB27" s="43"/>
      <c r="CC27" s="78"/>
      <c r="CD27" s="14"/>
      <c r="CE27" s="43"/>
      <c r="CF27" s="78"/>
      <c r="CG27" s="14"/>
      <c r="CH27" s="14"/>
    </row>
    <row r="28" spans="1:86" x14ac:dyDescent="0.25">
      <c r="A28" s="76"/>
      <c r="B28" s="76"/>
      <c r="C28" s="2"/>
      <c r="E28" s="60"/>
      <c r="F28" s="60"/>
      <c r="G28" s="1"/>
      <c r="H28" s="86"/>
      <c r="I28" s="45"/>
      <c r="J28"/>
      <c r="K28" s="43"/>
      <c r="L28" s="45"/>
      <c r="M28"/>
      <c r="N28"/>
      <c r="O28" s="44"/>
      <c r="P28" s="14"/>
      <c r="Q28" s="43"/>
      <c r="R28" s="44"/>
      <c r="S28" s="14"/>
      <c r="T28" s="43"/>
      <c r="U28"/>
      <c r="V28"/>
      <c r="W28"/>
      <c r="X28" s="78"/>
      <c r="Y28" s="14"/>
      <c r="Z28" s="43"/>
      <c r="AA28"/>
      <c r="AB28"/>
      <c r="AC28"/>
      <c r="AD28" s="78"/>
      <c r="AE28" s="14"/>
      <c r="AF28" s="43"/>
      <c r="AG28" s="78"/>
      <c r="AH28" s="14"/>
      <c r="AI28" s="43"/>
      <c r="AJ28" s="78"/>
      <c r="AK28" s="14"/>
      <c r="AL28" s="43"/>
      <c r="AM28"/>
      <c r="AN28"/>
      <c r="AO28"/>
      <c r="AP28" s="78"/>
      <c r="AQ28" s="14"/>
      <c r="AR28" s="43"/>
      <c r="AS28" s="78"/>
      <c r="AT28" s="14"/>
      <c r="AU28" s="43"/>
      <c r="AV28"/>
      <c r="AW28"/>
      <c r="AX28"/>
      <c r="AY28" s="78"/>
      <c r="AZ28" s="14"/>
      <c r="BA28" s="43"/>
      <c r="BB28" s="78"/>
      <c r="BC28" s="14"/>
      <c r="BD28" s="43"/>
      <c r="BE28" s="78"/>
      <c r="BF28" s="14"/>
      <c r="BG28" s="43"/>
      <c r="BH28" s="78"/>
      <c r="BI28" s="14"/>
      <c r="BJ28" s="43"/>
      <c r="BK28" s="78"/>
      <c r="BL28" s="14"/>
      <c r="BM28" s="43"/>
      <c r="BN28" s="78"/>
      <c r="BO28" s="14"/>
      <c r="BP28" s="43"/>
      <c r="BQ28" s="78"/>
      <c r="BR28" s="14"/>
      <c r="BS28" s="43"/>
      <c r="BT28" s="78"/>
      <c r="BU28" s="14"/>
      <c r="BV28" s="43"/>
      <c r="BW28" s="78"/>
      <c r="BX28" s="14"/>
      <c r="BY28" s="43"/>
      <c r="BZ28" s="78"/>
      <c r="CA28" s="14"/>
      <c r="CB28" s="43"/>
      <c r="CC28" s="78"/>
      <c r="CD28" s="14"/>
      <c r="CE28" s="43"/>
      <c r="CF28" s="78"/>
      <c r="CG28" s="14"/>
      <c r="CH28" s="14"/>
    </row>
    <row r="29" spans="1:86" x14ac:dyDescent="0.25">
      <c r="A29" s="76"/>
      <c r="B29" s="76"/>
      <c r="C29" s="2"/>
      <c r="E29" s="60"/>
      <c r="F29" s="60"/>
      <c r="G29" s="1"/>
      <c r="H29" s="86"/>
      <c r="I29" s="45"/>
      <c r="J29"/>
      <c r="K29" s="43"/>
      <c r="L29" s="45"/>
      <c r="M29"/>
      <c r="N29"/>
      <c r="O29" s="44"/>
      <c r="P29" s="14"/>
      <c r="Q29" s="43"/>
      <c r="R29" s="44"/>
      <c r="S29" s="14"/>
      <c r="T29" s="43"/>
      <c r="U29"/>
      <c r="V29"/>
      <c r="W29"/>
      <c r="X29" s="78"/>
      <c r="Y29" s="14"/>
      <c r="Z29" s="43"/>
      <c r="AA29"/>
      <c r="AB29"/>
      <c r="AC29"/>
      <c r="AD29" s="78"/>
      <c r="AE29" s="14"/>
      <c r="AF29" s="43"/>
      <c r="AG29" s="78"/>
      <c r="AH29" s="14"/>
      <c r="AI29" s="43"/>
      <c r="AJ29" s="78"/>
      <c r="AK29" s="14"/>
      <c r="AL29" s="43"/>
      <c r="AM29"/>
      <c r="AN29"/>
      <c r="AO29"/>
      <c r="AP29" s="78"/>
      <c r="AQ29" s="14"/>
      <c r="AR29" s="43"/>
      <c r="AS29" s="78"/>
      <c r="AT29" s="14"/>
      <c r="AU29" s="43"/>
      <c r="AV29"/>
      <c r="AW29"/>
      <c r="AX29"/>
      <c r="AY29" s="78"/>
      <c r="AZ29" s="14"/>
      <c r="BA29" s="43"/>
      <c r="BB29" s="78"/>
      <c r="BC29" s="14"/>
      <c r="BD29" s="43"/>
      <c r="BE29" s="78"/>
      <c r="BF29" s="14"/>
      <c r="BG29" s="43"/>
      <c r="BH29" s="78"/>
      <c r="BI29" s="14"/>
      <c r="BJ29" s="43"/>
      <c r="BK29" s="78"/>
      <c r="BL29" s="14"/>
      <c r="BM29" s="43"/>
      <c r="BN29" s="78"/>
      <c r="BO29" s="14"/>
      <c r="BP29" s="43"/>
      <c r="BQ29" s="78"/>
      <c r="BR29" s="14"/>
      <c r="BS29" s="43"/>
      <c r="BT29" s="78"/>
      <c r="BU29" s="14"/>
      <c r="BV29" s="43"/>
      <c r="BW29" s="78"/>
      <c r="BX29" s="14"/>
      <c r="BY29" s="43"/>
      <c r="BZ29" s="78"/>
      <c r="CA29" s="14"/>
      <c r="CB29" s="43"/>
      <c r="CC29" s="78"/>
      <c r="CD29" s="14"/>
      <c r="CE29" s="43"/>
      <c r="CF29" s="78"/>
      <c r="CG29" s="14"/>
      <c r="CH29" s="14"/>
    </row>
    <row r="30" spans="1:86" x14ac:dyDescent="0.25">
      <c r="A30" s="76"/>
      <c r="B30" s="76" t="s">
        <v>66</v>
      </c>
      <c r="C30" s="2"/>
      <c r="E30" s="60"/>
      <c r="F30" s="60"/>
      <c r="G30" s="1"/>
      <c r="H30" s="86"/>
      <c r="I30" s="45"/>
      <c r="J30"/>
      <c r="K30" s="43"/>
      <c r="L30" s="45"/>
      <c r="M30"/>
      <c r="N30"/>
      <c r="O30" s="44"/>
      <c r="P30" s="14"/>
      <c r="Q30" s="43"/>
      <c r="R30" s="44"/>
      <c r="S30" s="14"/>
      <c r="T30" s="43"/>
      <c r="U30"/>
      <c r="V30"/>
      <c r="W30"/>
      <c r="X30" s="78"/>
      <c r="Y30" s="14"/>
      <c r="Z30" s="43"/>
      <c r="AA30"/>
      <c r="AB30"/>
      <c r="AC30"/>
      <c r="AD30" s="78"/>
      <c r="AE30" s="14"/>
      <c r="AF30" s="43"/>
      <c r="AG30" s="78"/>
      <c r="AH30" s="14"/>
      <c r="AI30" s="43"/>
      <c r="AJ30" s="78"/>
      <c r="AK30" s="14"/>
      <c r="AL30" s="43"/>
      <c r="AM30"/>
      <c r="AN30"/>
      <c r="AO30"/>
      <c r="AP30" s="78"/>
      <c r="AQ30" s="14"/>
      <c r="AR30" s="43"/>
      <c r="AS30" s="78"/>
      <c r="AT30" s="14"/>
      <c r="AU30" s="43"/>
      <c r="AV30"/>
      <c r="AW30"/>
      <c r="AX30"/>
      <c r="AY30" s="78"/>
      <c r="AZ30" s="14"/>
      <c r="BA30" s="43"/>
      <c r="BB30" s="78"/>
      <c r="BC30" s="14"/>
      <c r="BD30" s="43"/>
      <c r="BE30" s="78"/>
      <c r="BF30" s="14"/>
      <c r="BG30" s="43"/>
      <c r="BH30" s="78"/>
      <c r="BI30" s="14"/>
      <c r="BJ30" s="43"/>
      <c r="BK30" s="78"/>
      <c r="BL30" s="14"/>
      <c r="BM30" s="43"/>
      <c r="BN30" s="78"/>
      <c r="BO30" s="14"/>
      <c r="BP30" s="43"/>
      <c r="BQ30" s="78"/>
      <c r="BR30" s="14"/>
      <c r="BS30" s="43"/>
      <c r="BT30" s="78"/>
      <c r="BU30" s="14"/>
      <c r="BV30" s="43"/>
      <c r="BW30" s="78"/>
      <c r="BX30" s="14"/>
      <c r="BY30" s="43"/>
      <c r="BZ30" s="78"/>
      <c r="CA30" s="14"/>
      <c r="CB30" s="43"/>
      <c r="CC30" s="78"/>
      <c r="CD30" s="14"/>
      <c r="CE30" s="43"/>
      <c r="CF30" s="78"/>
      <c r="CG30" s="14"/>
      <c r="CH30" s="14"/>
    </row>
    <row r="31" spans="1:86" x14ac:dyDescent="0.25">
      <c r="A31" s="76"/>
      <c r="B31" s="76" t="s">
        <v>67</v>
      </c>
      <c r="C31" s="2"/>
      <c r="E31" s="60"/>
      <c r="F31" s="60"/>
      <c r="G31" s="1"/>
      <c r="H31" s="86"/>
      <c r="I31" s="45"/>
      <c r="J31"/>
      <c r="K31" s="43"/>
      <c r="L31" s="45"/>
      <c r="M31"/>
      <c r="N31"/>
      <c r="O31" s="44"/>
      <c r="P31" s="14"/>
      <c r="Q31" s="43"/>
      <c r="R31" s="44"/>
      <c r="S31" s="14"/>
      <c r="T31" s="43"/>
      <c r="U31"/>
      <c r="V31"/>
      <c r="W31"/>
      <c r="X31" s="78"/>
      <c r="Y31" s="14"/>
      <c r="Z31" s="43"/>
      <c r="AA31"/>
      <c r="AB31"/>
      <c r="AC31"/>
      <c r="AD31" s="78"/>
      <c r="AE31" s="14"/>
      <c r="AF31" s="43"/>
      <c r="AG31" s="78"/>
      <c r="AH31" s="14"/>
      <c r="AI31" s="43"/>
      <c r="AJ31" s="78"/>
      <c r="AK31" s="14"/>
      <c r="AL31" s="43"/>
      <c r="AM31"/>
      <c r="AN31"/>
      <c r="AO31"/>
      <c r="AP31" s="78"/>
      <c r="AQ31" s="14"/>
      <c r="AR31" s="43"/>
      <c r="AS31" s="78"/>
      <c r="AT31" s="14"/>
      <c r="AU31" s="43"/>
      <c r="AV31"/>
      <c r="AW31"/>
      <c r="AX31"/>
      <c r="AY31" s="78"/>
      <c r="AZ31" s="14"/>
      <c r="BA31" s="43"/>
      <c r="BB31" s="78"/>
      <c r="BC31" s="14"/>
      <c r="BD31" s="43"/>
      <c r="BE31" s="78"/>
      <c r="BF31" s="14"/>
      <c r="BG31" s="43"/>
      <c r="BH31" s="78"/>
      <c r="BI31" s="14"/>
      <c r="BJ31" s="43"/>
      <c r="BK31" s="78"/>
      <c r="BL31" s="14"/>
      <c r="BM31" s="43"/>
      <c r="BN31" s="78"/>
      <c r="BO31" s="14"/>
      <c r="BP31" s="43"/>
      <c r="BQ31" s="78"/>
      <c r="BR31" s="14"/>
      <c r="BS31" s="43"/>
      <c r="BT31" s="78"/>
      <c r="BU31" s="14"/>
      <c r="BV31" s="43"/>
      <c r="BW31" s="78"/>
      <c r="BX31" s="14"/>
      <c r="BY31" s="43"/>
      <c r="BZ31" s="78"/>
      <c r="CA31" s="14"/>
      <c r="CB31" s="43"/>
      <c r="CC31" s="78"/>
      <c r="CD31" s="14"/>
      <c r="CE31" s="43"/>
      <c r="CF31" s="78"/>
      <c r="CG31" s="14"/>
      <c r="CH31" s="14"/>
    </row>
    <row r="32" spans="1:86" x14ac:dyDescent="0.25">
      <c r="A32" s="76"/>
      <c r="B32" s="76" t="s">
        <v>68</v>
      </c>
      <c r="C32" s="2"/>
      <c r="E32" s="60"/>
      <c r="F32" s="60"/>
      <c r="G32" s="1"/>
      <c r="H32" s="86"/>
      <c r="I32" s="45"/>
      <c r="J32"/>
      <c r="K32" s="43"/>
      <c r="L32" s="45"/>
      <c r="M32"/>
      <c r="N32"/>
      <c r="O32" s="44"/>
      <c r="P32" s="14"/>
      <c r="Q32" s="43"/>
      <c r="R32" s="44"/>
      <c r="S32" s="14"/>
      <c r="T32" s="43"/>
      <c r="U32"/>
      <c r="V32"/>
      <c r="W32"/>
      <c r="X32" s="78"/>
      <c r="Y32" s="14"/>
      <c r="Z32" s="43"/>
      <c r="AA32"/>
      <c r="AB32"/>
      <c r="AC32"/>
      <c r="AD32" s="78"/>
      <c r="AE32" s="14"/>
      <c r="AF32" s="43"/>
      <c r="AG32" s="78"/>
      <c r="AH32" s="14"/>
      <c r="AI32" s="43"/>
      <c r="AJ32" s="78"/>
      <c r="AK32" s="14"/>
      <c r="AL32" s="43"/>
      <c r="AM32"/>
      <c r="AN32"/>
      <c r="AO32"/>
      <c r="AP32" s="78"/>
      <c r="AQ32" s="14"/>
      <c r="AR32" s="43"/>
      <c r="AS32" s="78"/>
      <c r="AT32" s="14"/>
      <c r="AU32" s="43"/>
      <c r="AV32"/>
      <c r="AW32"/>
      <c r="AX32"/>
      <c r="AY32" s="78"/>
      <c r="AZ32" s="14"/>
      <c r="BA32" s="43"/>
      <c r="BB32" s="78"/>
      <c r="BC32" s="14"/>
      <c r="BD32" s="43"/>
      <c r="BE32" s="78"/>
      <c r="BF32" s="14"/>
      <c r="BG32" s="43"/>
      <c r="BH32" s="78"/>
      <c r="BI32" s="14"/>
      <c r="BJ32" s="43"/>
      <c r="BK32" s="78"/>
      <c r="BL32" s="14"/>
      <c r="BM32" s="43"/>
      <c r="BN32" s="78"/>
      <c r="BO32" s="14"/>
      <c r="BP32" s="43"/>
      <c r="BQ32" s="78"/>
      <c r="BR32" s="14"/>
      <c r="BS32" s="43"/>
      <c r="BT32" s="78"/>
      <c r="BU32" s="14"/>
      <c r="BV32" s="43"/>
      <c r="BW32" s="78"/>
      <c r="BX32" s="14"/>
      <c r="BY32" s="43"/>
      <c r="BZ32" s="78"/>
      <c r="CA32" s="14"/>
      <c r="CB32" s="43"/>
      <c r="CC32" s="78"/>
      <c r="CD32" s="14"/>
      <c r="CE32" s="43"/>
      <c r="CF32" s="78"/>
      <c r="CG32" s="14"/>
      <c r="CH32" s="14"/>
    </row>
    <row r="33" spans="1:96" x14ac:dyDescent="0.25">
      <c r="A33" s="76"/>
      <c r="B33" s="76" t="s">
        <v>69</v>
      </c>
      <c r="C33" s="2"/>
      <c r="E33" s="60"/>
      <c r="F33" s="60"/>
      <c r="G33" s="1"/>
      <c r="H33" s="86"/>
      <c r="I33" s="45"/>
      <c r="J33"/>
      <c r="K33" s="43"/>
      <c r="L33" s="45"/>
      <c r="M33"/>
      <c r="N33"/>
      <c r="O33" s="44"/>
      <c r="P33" s="14"/>
      <c r="Q33" s="43"/>
      <c r="R33" s="44"/>
      <c r="S33" s="14"/>
      <c r="T33" s="43"/>
      <c r="U33"/>
      <c r="V33"/>
      <c r="W33"/>
      <c r="X33" s="78"/>
      <c r="Y33" s="14"/>
      <c r="Z33" s="43"/>
      <c r="AA33"/>
      <c r="AB33"/>
      <c r="AC33"/>
      <c r="AD33" s="78"/>
      <c r="AE33" s="14"/>
      <c r="AF33" s="43"/>
      <c r="AG33" s="78"/>
      <c r="AH33" s="14"/>
      <c r="AI33" s="43"/>
      <c r="AJ33" s="78"/>
      <c r="AK33" s="14"/>
      <c r="AL33" s="43"/>
      <c r="AM33"/>
      <c r="AN33"/>
      <c r="AO33"/>
      <c r="AP33" s="78"/>
      <c r="AQ33" s="14"/>
      <c r="AR33" s="43"/>
      <c r="AS33" s="78"/>
      <c r="AT33" s="14"/>
      <c r="AU33" s="43"/>
      <c r="AV33"/>
      <c r="AW33"/>
      <c r="AX33"/>
      <c r="AY33" s="78"/>
      <c r="AZ33" s="14"/>
      <c r="BA33" s="43"/>
      <c r="BB33" s="78"/>
      <c r="BC33" s="14"/>
      <c r="BD33" s="43"/>
      <c r="BE33" s="78"/>
      <c r="BF33" s="14"/>
      <c r="BG33" s="43"/>
      <c r="BH33" s="78"/>
      <c r="BI33" s="14"/>
      <c r="BJ33" s="43"/>
      <c r="BK33" s="78"/>
      <c r="BL33" s="14"/>
      <c r="BM33" s="43"/>
      <c r="BN33" s="78"/>
      <c r="BO33" s="14"/>
      <c r="BP33" s="43"/>
      <c r="BQ33" s="78"/>
      <c r="BR33" s="14"/>
      <c r="BS33" s="43"/>
      <c r="BT33" s="78"/>
      <c r="BU33" s="14"/>
      <c r="BV33" s="43"/>
      <c r="BW33" s="78"/>
      <c r="BX33" s="14"/>
      <c r="BY33" s="43"/>
      <c r="BZ33" s="78"/>
      <c r="CA33" s="14"/>
      <c r="CB33" s="43"/>
      <c r="CC33" s="78"/>
      <c r="CD33" s="14"/>
      <c r="CE33" s="43"/>
      <c r="CF33" s="78"/>
      <c r="CG33" s="14"/>
      <c r="CH33" s="14"/>
    </row>
    <row r="34" spans="1:96" x14ac:dyDescent="0.25">
      <c r="A34" s="76"/>
      <c r="B34" s="76"/>
      <c r="C34" s="2"/>
      <c r="E34" s="60"/>
      <c r="F34" s="60"/>
      <c r="G34" s="1"/>
      <c r="H34" s="86"/>
      <c r="I34" s="45"/>
      <c r="J34"/>
      <c r="K34" s="43"/>
      <c r="L34" s="45"/>
      <c r="M34"/>
      <c r="N34"/>
      <c r="O34" s="44"/>
      <c r="P34" s="14"/>
      <c r="Q34" s="43"/>
      <c r="R34" s="44"/>
      <c r="S34" s="14"/>
      <c r="T34" s="43"/>
      <c r="U34"/>
      <c r="V34"/>
      <c r="W34"/>
      <c r="X34" s="78"/>
      <c r="Y34" s="14"/>
      <c r="Z34" s="43"/>
      <c r="AA34"/>
      <c r="AB34"/>
      <c r="AC34"/>
      <c r="AD34" s="78"/>
      <c r="AE34" s="14"/>
      <c r="AF34" s="43"/>
      <c r="AG34" s="78"/>
      <c r="AH34" s="14"/>
      <c r="AI34" s="43"/>
      <c r="AJ34" s="78"/>
      <c r="AK34" s="14"/>
      <c r="AL34" s="43"/>
      <c r="AM34"/>
      <c r="AN34"/>
      <c r="AO34"/>
      <c r="AP34" s="78"/>
      <c r="AQ34" s="14"/>
      <c r="AR34" s="43"/>
      <c r="AS34" s="78"/>
      <c r="AT34" s="14"/>
      <c r="AU34" s="43"/>
      <c r="AV34"/>
      <c r="AW34"/>
      <c r="AX34"/>
      <c r="AY34" s="78"/>
      <c r="AZ34" s="14"/>
      <c r="BA34" s="43"/>
      <c r="BB34" s="78"/>
      <c r="BC34" s="14"/>
      <c r="BD34" s="43"/>
      <c r="BE34" s="78"/>
      <c r="BF34" s="14"/>
      <c r="BG34" s="43"/>
      <c r="BH34" s="78"/>
      <c r="BI34" s="14"/>
      <c r="BJ34" s="43"/>
      <c r="BK34" s="78"/>
      <c r="BL34" s="14"/>
      <c r="BM34" s="43"/>
      <c r="BN34" s="78"/>
      <c r="BO34" s="14"/>
      <c r="BP34" s="43"/>
      <c r="BQ34" s="78"/>
      <c r="BR34" s="14"/>
      <c r="BS34" s="43"/>
      <c r="BT34" s="78"/>
      <c r="BU34" s="14"/>
      <c r="BV34" s="43"/>
      <c r="BW34" s="78"/>
      <c r="BX34" s="14"/>
      <c r="BY34" s="43"/>
      <c r="BZ34" s="78"/>
      <c r="CA34" s="14"/>
      <c r="CB34" s="43"/>
      <c r="CC34" s="78"/>
      <c r="CD34" s="14"/>
      <c r="CE34" s="43"/>
      <c r="CF34" s="78"/>
      <c r="CG34" s="14"/>
      <c r="CH34" s="14"/>
    </row>
    <row r="35" spans="1:96" x14ac:dyDescent="0.25">
      <c r="A35" s="76"/>
      <c r="B35" s="76"/>
      <c r="C35" s="2"/>
      <c r="E35" s="60"/>
      <c r="F35" s="60"/>
      <c r="G35" s="1"/>
      <c r="H35" s="86"/>
      <c r="I35" s="45"/>
      <c r="J35"/>
      <c r="K35" s="43"/>
      <c r="L35" s="45"/>
      <c r="M35"/>
      <c r="N35"/>
      <c r="O35" s="44"/>
      <c r="P35" s="14"/>
      <c r="Q35" s="43"/>
      <c r="R35" s="44"/>
      <c r="S35" s="14"/>
      <c r="T35" s="43"/>
      <c r="U35"/>
      <c r="V35"/>
      <c r="W35"/>
      <c r="X35" s="78"/>
      <c r="Y35" s="14"/>
      <c r="Z35" s="43"/>
      <c r="AA35"/>
      <c r="AB35"/>
      <c r="AC35"/>
      <c r="AD35" s="78"/>
      <c r="AE35" s="14"/>
      <c r="AF35" s="43"/>
      <c r="AG35" s="78"/>
      <c r="AH35" s="14"/>
      <c r="AI35" s="43"/>
      <c r="AJ35" s="78"/>
      <c r="AK35" s="14"/>
      <c r="AL35" s="43"/>
      <c r="AM35"/>
      <c r="AN35"/>
      <c r="AO35"/>
      <c r="AP35" s="78"/>
      <c r="AQ35" s="14"/>
      <c r="AR35" s="43"/>
      <c r="AS35" s="78"/>
      <c r="AT35" s="14"/>
      <c r="AU35" s="43"/>
      <c r="AV35"/>
      <c r="AW35"/>
      <c r="AX35"/>
      <c r="AY35" s="78"/>
      <c r="AZ35" s="14"/>
      <c r="BA35" s="43"/>
      <c r="BB35" s="78"/>
      <c r="BC35" s="14"/>
      <c r="BD35" s="43"/>
      <c r="BE35" s="78"/>
      <c r="BF35" s="14"/>
      <c r="BG35" s="43"/>
      <c r="BH35" s="78"/>
      <c r="BI35" s="14"/>
      <c r="BJ35" s="43"/>
      <c r="BK35" s="78"/>
      <c r="BL35" s="14"/>
      <c r="BM35" s="43"/>
      <c r="BN35" s="78"/>
      <c r="BO35" s="14"/>
      <c r="BP35" s="43"/>
      <c r="BQ35" s="78"/>
      <c r="BR35" s="14"/>
      <c r="BS35" s="43"/>
      <c r="BT35" s="78"/>
      <c r="BU35" s="14"/>
      <c r="BV35" s="43"/>
      <c r="BW35" s="78"/>
      <c r="BX35" s="14"/>
      <c r="BY35" s="43"/>
      <c r="BZ35" s="78"/>
      <c r="CA35" s="14"/>
      <c r="CB35" s="43"/>
      <c r="CC35" s="78"/>
      <c r="CD35" s="14"/>
      <c r="CE35" s="43"/>
      <c r="CF35" s="78"/>
      <c r="CG35" s="14"/>
      <c r="CH35" s="14"/>
    </row>
    <row r="36" spans="1:96" x14ac:dyDescent="0.25">
      <c r="A36" s="76"/>
      <c r="B36" s="76"/>
      <c r="C36" s="2"/>
      <c r="E36" s="60"/>
      <c r="F36" s="60"/>
      <c r="G36" s="1"/>
      <c r="H36" s="86"/>
      <c r="I36" s="45"/>
      <c r="J36"/>
      <c r="K36" s="43"/>
      <c r="L36" s="45"/>
      <c r="M36"/>
      <c r="N36"/>
      <c r="O36" s="44"/>
      <c r="P36" s="14"/>
      <c r="Q36" s="43"/>
      <c r="R36" s="44"/>
      <c r="S36" s="14"/>
      <c r="T36" s="43"/>
      <c r="U36"/>
      <c r="V36"/>
      <c r="W36"/>
      <c r="X36" s="78"/>
      <c r="Y36" s="14"/>
      <c r="Z36" s="43"/>
      <c r="AA36"/>
      <c r="AB36"/>
      <c r="AC36"/>
      <c r="AD36" s="78"/>
      <c r="AE36" s="14"/>
      <c r="AF36" s="43"/>
      <c r="AG36" s="78"/>
      <c r="AH36" s="14"/>
      <c r="AI36" s="43"/>
      <c r="AJ36" s="78"/>
      <c r="AK36" s="14"/>
      <c r="AL36" s="43"/>
      <c r="AM36"/>
      <c r="AN36"/>
      <c r="AO36"/>
      <c r="AP36" s="78"/>
      <c r="AQ36" s="14"/>
      <c r="AR36" s="43"/>
      <c r="AS36" s="78"/>
      <c r="AT36" s="14"/>
      <c r="AU36" s="43"/>
      <c r="AV36"/>
      <c r="AW36"/>
      <c r="AX36"/>
      <c r="AY36" s="78"/>
      <c r="AZ36" s="14"/>
      <c r="BA36" s="43"/>
      <c r="BB36" s="78"/>
      <c r="BC36" s="14"/>
      <c r="BD36" s="43"/>
      <c r="BE36" s="78"/>
      <c r="BF36" s="14"/>
      <c r="BG36" s="43"/>
      <c r="BH36" s="78"/>
      <c r="BI36" s="14"/>
      <c r="BJ36" s="43"/>
      <c r="BK36" s="78"/>
      <c r="BL36" s="14"/>
      <c r="BM36" s="43"/>
      <c r="BN36" s="78"/>
      <c r="BO36" s="14"/>
      <c r="BP36" s="43"/>
      <c r="BQ36" s="78"/>
      <c r="BR36" s="14"/>
      <c r="BS36" s="43"/>
      <c r="BT36" s="78"/>
      <c r="BU36" s="14"/>
      <c r="BV36" s="43"/>
      <c r="BW36" s="78"/>
      <c r="BX36" s="14"/>
      <c r="BY36" s="43"/>
      <c r="BZ36" s="78"/>
      <c r="CA36" s="14"/>
      <c r="CB36" s="43"/>
      <c r="CC36" s="78"/>
      <c r="CD36" s="14"/>
      <c r="CE36" s="43"/>
      <c r="CF36" s="78"/>
      <c r="CG36" s="14"/>
      <c r="CH36" s="14"/>
    </row>
    <row r="37" spans="1:96" x14ac:dyDescent="0.25">
      <c r="A37" s="97"/>
      <c r="B37" s="97"/>
      <c r="C37" s="2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</row>
    <row r="38" spans="1:96" x14ac:dyDescent="0.25">
      <c r="A38" s="24"/>
      <c r="B38" s="25"/>
      <c r="C38" s="20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</row>
    <row r="39" spans="1:96" x14ac:dyDescent="0.25">
      <c r="A39" s="98"/>
      <c r="B39" s="99"/>
      <c r="C39" s="2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</row>
    <row r="40" spans="1:96" x14ac:dyDescent="0.25">
      <c r="A40" s="26"/>
      <c r="B40" s="23"/>
      <c r="C40" s="20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</row>
    <row r="41" spans="1:96" x14ac:dyDescent="0.25">
      <c r="A41" s="26"/>
      <c r="B41" s="23"/>
      <c r="C41" s="20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</row>
    <row r="42" spans="1:96" x14ac:dyDescent="0.25">
      <c r="A42" s="26"/>
      <c r="B42" s="23"/>
      <c r="C42" s="2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</row>
    <row r="43" spans="1:96" x14ac:dyDescent="0.25">
      <c r="A43" s="26"/>
      <c r="B43" s="23"/>
      <c r="C43" s="2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</row>
    <row r="44" spans="1:96" x14ac:dyDescent="0.25">
      <c r="A44" s="26"/>
      <c r="B44" s="23"/>
      <c r="C44" s="2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</row>
    <row r="45" spans="1:96" x14ac:dyDescent="0.25">
      <c r="A45" s="26"/>
      <c r="B45" s="23"/>
      <c r="C45" s="2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</row>
    <row r="46" spans="1:9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</row>
    <row r="47" spans="1:96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</row>
    <row r="48" spans="1:96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</row>
    <row r="49" spans="1:96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</row>
    <row r="50" spans="1:9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</row>
    <row r="51" spans="1:96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</row>
    <row r="52" spans="1:96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</row>
    <row r="53" spans="1:96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</row>
    <row r="54" spans="1:96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</row>
    <row r="55" spans="1:96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</row>
    <row r="56" spans="1:96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</row>
    <row r="57" spans="1:96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</row>
    <row r="58" spans="1:96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</row>
    <row r="59" spans="1:96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</row>
    <row r="60" spans="1:96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</row>
    <row r="61" spans="1:96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</row>
    <row r="62" spans="1:96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</row>
    <row r="63" spans="1:96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</row>
    <row r="64" spans="1:96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</row>
    <row r="65" spans="1:84" x14ac:dyDescent="0.25">
      <c r="A65" s="12"/>
      <c r="B65" s="12"/>
      <c r="C65" s="2"/>
      <c r="D65" s="2"/>
      <c r="E65" s="12"/>
      <c r="F65" s="18"/>
      <c r="G65" s="18"/>
      <c r="H65" s="19"/>
      <c r="I65" s="16"/>
      <c r="J65" s="18"/>
      <c r="K65" s="19"/>
      <c r="L65" s="16"/>
      <c r="M65" s="18"/>
      <c r="N65" s="18"/>
      <c r="O65" s="17"/>
      <c r="P65" s="22"/>
      <c r="Q65" s="19"/>
      <c r="R65" s="17"/>
      <c r="S65" s="22"/>
      <c r="T65" s="19"/>
      <c r="U65" s="18"/>
      <c r="V65" s="18"/>
      <c r="W65" s="18"/>
      <c r="X65" s="31"/>
      <c r="Y65" s="22"/>
      <c r="Z65" s="19"/>
      <c r="AA65" s="18"/>
      <c r="AB65" s="18"/>
      <c r="AC65" s="18"/>
      <c r="AD65" s="31"/>
      <c r="AE65" s="22"/>
      <c r="AF65" s="19"/>
      <c r="AG65" s="31"/>
      <c r="AH65" s="22"/>
      <c r="AI65" s="19"/>
      <c r="AJ65" s="31"/>
      <c r="AK65" s="22"/>
      <c r="AL65" s="19"/>
      <c r="AM65" s="18"/>
      <c r="AN65" s="18"/>
      <c r="AO65" s="18"/>
      <c r="AP65" s="31"/>
      <c r="AQ65" s="22"/>
      <c r="AR65" s="19"/>
      <c r="AS65" s="31"/>
      <c r="AT65" s="22"/>
      <c r="AU65" s="19"/>
      <c r="AV65" s="18"/>
      <c r="AW65" s="18"/>
      <c r="AX65" s="18"/>
      <c r="AY65" s="31"/>
      <c r="AZ65" s="22"/>
      <c r="BA65" s="19"/>
      <c r="BB65" s="31"/>
      <c r="BC65" s="22"/>
      <c r="BD65" s="19"/>
      <c r="BE65" s="31"/>
      <c r="BF65" s="22"/>
      <c r="BG65" s="19"/>
      <c r="BH65" s="31"/>
      <c r="BI65" s="22"/>
      <c r="BJ65" s="19"/>
      <c r="BK65" s="31"/>
      <c r="BL65" s="22"/>
      <c r="BM65" s="19"/>
      <c r="BN65" s="31"/>
      <c r="BO65" s="22"/>
      <c r="BP65" s="19"/>
      <c r="BQ65" s="31"/>
      <c r="BR65" s="22"/>
      <c r="BS65" s="19"/>
      <c r="BT65" s="31"/>
      <c r="BU65" s="20"/>
      <c r="BV65" s="21"/>
      <c r="BW65" s="2"/>
      <c r="BX65" s="2"/>
      <c r="BY65" s="2"/>
      <c r="BZ65" s="2"/>
      <c r="CA65" s="2"/>
      <c r="CB65" s="2"/>
      <c r="CC65" s="2"/>
      <c r="CD65" s="2"/>
    </row>
    <row r="66" spans="1:84" x14ac:dyDescent="0.25">
      <c r="A66" s="12"/>
      <c r="B66" s="12"/>
      <c r="C66" s="2"/>
      <c r="D66" s="2"/>
      <c r="E66" s="12"/>
      <c r="F66" s="18"/>
      <c r="G66" s="18"/>
      <c r="H66" s="19"/>
      <c r="I66" s="16"/>
      <c r="J66" s="18"/>
      <c r="K66" s="19"/>
      <c r="L66" s="16"/>
      <c r="M66" s="18"/>
      <c r="N66" s="18"/>
      <c r="O66" s="17"/>
      <c r="P66" s="22"/>
      <c r="Q66" s="19"/>
      <c r="R66" s="17"/>
      <c r="S66" s="22"/>
      <c r="T66" s="19"/>
      <c r="U66" s="18"/>
      <c r="V66" s="18"/>
      <c r="W66" s="18"/>
      <c r="X66" s="31"/>
      <c r="Y66" s="22"/>
      <c r="Z66" s="19"/>
      <c r="AA66" s="18"/>
      <c r="AB66" s="18"/>
      <c r="AC66" s="18"/>
      <c r="AD66" s="31"/>
      <c r="AE66" s="22"/>
      <c r="AF66" s="19"/>
      <c r="AG66" s="31"/>
      <c r="AH66" s="22"/>
      <c r="AI66" s="19"/>
      <c r="AJ66" s="31"/>
      <c r="AK66" s="22"/>
      <c r="AL66" s="19"/>
      <c r="AM66" s="18"/>
      <c r="AN66" s="18"/>
      <c r="AO66" s="18"/>
      <c r="AP66" s="31"/>
      <c r="AQ66" s="22"/>
      <c r="AR66" s="19"/>
      <c r="AS66" s="31"/>
      <c r="AT66" s="22"/>
      <c r="AU66" s="19"/>
      <c r="AV66" s="18"/>
      <c r="AW66" s="18"/>
      <c r="AX66" s="18"/>
      <c r="AY66" s="31"/>
      <c r="AZ66" s="22"/>
      <c r="BA66" s="19"/>
      <c r="BB66" s="31"/>
      <c r="BC66" s="22"/>
      <c r="BD66" s="19"/>
      <c r="BE66" s="31"/>
      <c r="BF66" s="22"/>
      <c r="BG66" s="19"/>
      <c r="BH66" s="31"/>
      <c r="BI66" s="22"/>
      <c r="BJ66" s="19"/>
      <c r="BK66" s="31"/>
      <c r="BL66" s="22"/>
      <c r="BM66" s="19"/>
      <c r="BN66" s="31"/>
      <c r="BO66" s="22"/>
      <c r="BP66" s="19"/>
      <c r="BQ66" s="31"/>
      <c r="BR66" s="22"/>
      <c r="BS66" s="19"/>
      <c r="BT66" s="31"/>
      <c r="BU66" s="20"/>
      <c r="BV66" s="21"/>
      <c r="BW66" s="2"/>
      <c r="BX66" s="2"/>
      <c r="BY66" s="2"/>
      <c r="BZ66" s="2"/>
      <c r="CA66" s="2"/>
      <c r="CB66" s="2"/>
      <c r="CC66" s="2"/>
      <c r="CD66" s="2"/>
    </row>
    <row r="67" spans="1:84" x14ac:dyDescent="0.25">
      <c r="A67" s="12"/>
      <c r="B67" s="12"/>
      <c r="C67" s="2"/>
      <c r="D67" s="2"/>
      <c r="E67" s="12"/>
      <c r="F67" s="18"/>
      <c r="G67" s="18"/>
      <c r="H67" s="19"/>
      <c r="I67" s="16"/>
      <c r="J67" s="18"/>
      <c r="K67" s="19"/>
      <c r="L67" s="16"/>
      <c r="M67" s="18"/>
      <c r="N67" s="18"/>
      <c r="O67" s="17"/>
      <c r="P67" s="22"/>
      <c r="Q67" s="19"/>
      <c r="R67" s="17"/>
      <c r="S67" s="22"/>
      <c r="T67" s="19"/>
      <c r="U67" s="18"/>
      <c r="V67" s="18"/>
      <c r="W67" s="18"/>
      <c r="X67" s="31"/>
      <c r="Y67" s="22"/>
      <c r="Z67" s="19"/>
      <c r="AA67" s="18"/>
      <c r="AB67" s="18"/>
      <c r="AC67" s="18"/>
      <c r="AD67" s="31"/>
      <c r="AE67" s="22"/>
      <c r="AF67" s="19"/>
      <c r="AG67" s="31"/>
      <c r="AH67" s="22"/>
      <c r="AI67" s="19"/>
      <c r="AJ67" s="31"/>
      <c r="AK67" s="22"/>
      <c r="AL67" s="19"/>
      <c r="AM67" s="18"/>
      <c r="AN67" s="18"/>
      <c r="AO67" s="18"/>
      <c r="AP67" s="31"/>
      <c r="AQ67" s="22"/>
      <c r="AR67" s="19"/>
      <c r="AS67" s="31"/>
      <c r="AT67" s="22"/>
      <c r="AU67" s="19"/>
      <c r="AV67" s="18"/>
      <c r="AW67" s="18"/>
      <c r="AX67" s="18"/>
      <c r="AY67" s="31"/>
      <c r="AZ67" s="22"/>
      <c r="BA67" s="19"/>
      <c r="BB67" s="31"/>
      <c r="BC67" s="22"/>
      <c r="BD67" s="19"/>
      <c r="BE67" s="31"/>
      <c r="BF67" s="22"/>
      <c r="BG67" s="19"/>
      <c r="BH67" s="31"/>
      <c r="BI67" s="22"/>
      <c r="BJ67" s="19"/>
      <c r="BK67" s="31"/>
      <c r="BL67" s="22"/>
      <c r="BM67" s="19"/>
      <c r="BN67" s="31"/>
      <c r="BO67" s="22"/>
      <c r="BP67" s="19"/>
      <c r="BQ67" s="31"/>
      <c r="BR67" s="22"/>
      <c r="BS67" s="19"/>
      <c r="BT67" s="31"/>
      <c r="BU67" s="20"/>
      <c r="BV67" s="21"/>
      <c r="BW67" s="2"/>
      <c r="BX67" s="2"/>
      <c r="BY67" s="2"/>
      <c r="BZ67" s="2"/>
      <c r="CA67" s="2"/>
      <c r="CB67" s="2"/>
      <c r="CC67" s="2"/>
      <c r="CD67" s="2"/>
    </row>
    <row r="68" spans="1:84" x14ac:dyDescent="0.25">
      <c r="A68" s="12"/>
      <c r="B68" s="12"/>
      <c r="C68" s="2"/>
      <c r="D68" s="2"/>
      <c r="E68" s="12"/>
      <c r="F68" s="18"/>
      <c r="G68" s="18"/>
      <c r="H68" s="19"/>
      <c r="I68" s="16"/>
      <c r="J68" s="18"/>
      <c r="K68" s="19"/>
      <c r="L68" s="16"/>
      <c r="M68" s="18"/>
      <c r="N68" s="18"/>
      <c r="O68" s="17"/>
      <c r="P68" s="22"/>
      <c r="Q68" s="19"/>
      <c r="R68" s="17"/>
      <c r="S68" s="22"/>
      <c r="T68" s="19"/>
      <c r="U68" s="18"/>
      <c r="V68" s="18"/>
      <c r="W68" s="18"/>
      <c r="X68" s="31"/>
      <c r="Y68" s="22"/>
      <c r="Z68" s="19"/>
      <c r="AA68" s="18"/>
      <c r="AB68" s="18"/>
      <c r="AC68" s="18"/>
      <c r="AD68" s="31"/>
      <c r="AE68" s="22"/>
      <c r="AF68" s="19"/>
      <c r="AG68" s="31"/>
      <c r="AH68" s="22"/>
      <c r="AI68" s="19"/>
      <c r="AJ68" s="31"/>
      <c r="AK68" s="22"/>
      <c r="AL68" s="19"/>
      <c r="AM68" s="18"/>
      <c r="AN68" s="18"/>
      <c r="AO68" s="18"/>
      <c r="AP68" s="31"/>
      <c r="AQ68" s="22"/>
      <c r="AR68" s="19"/>
      <c r="AS68" s="31"/>
      <c r="AT68" s="22"/>
      <c r="AU68" s="19"/>
      <c r="AV68" s="18"/>
      <c r="AW68" s="18"/>
      <c r="AX68" s="18"/>
      <c r="AY68" s="31"/>
      <c r="AZ68" s="22"/>
      <c r="BA68" s="19"/>
      <c r="BB68" s="31"/>
      <c r="BC68" s="22"/>
      <c r="BD68" s="19"/>
      <c r="BE68" s="31"/>
      <c r="BF68" s="22"/>
      <c r="BG68" s="19"/>
      <c r="BH68" s="31"/>
      <c r="BI68" s="22"/>
      <c r="BJ68" s="19"/>
      <c r="BK68" s="31"/>
      <c r="BL68" s="22"/>
      <c r="BM68" s="19"/>
      <c r="BN68" s="31"/>
      <c r="BO68" s="22"/>
      <c r="BP68" s="19"/>
      <c r="BQ68" s="31"/>
      <c r="BR68" s="22"/>
      <c r="BS68" s="19"/>
      <c r="BT68" s="31"/>
      <c r="BU68" s="20"/>
      <c r="BV68" s="21"/>
      <c r="BW68" s="2"/>
      <c r="BX68" s="2"/>
      <c r="BY68" s="2"/>
      <c r="BZ68" s="2"/>
      <c r="CA68" s="2"/>
      <c r="CB68" s="2"/>
      <c r="CC68" s="2"/>
      <c r="CD68" s="2"/>
    </row>
    <row r="69" spans="1:84" x14ac:dyDescent="0.25">
      <c r="A69" s="12"/>
      <c r="B69" s="12"/>
      <c r="C69" s="2"/>
      <c r="D69" s="2"/>
      <c r="E69" s="12"/>
      <c r="F69" s="18"/>
      <c r="G69" s="18"/>
      <c r="H69" s="19"/>
      <c r="I69" s="18"/>
      <c r="J69" s="18"/>
      <c r="K69" s="19"/>
      <c r="L69" s="18"/>
      <c r="M69" s="18"/>
      <c r="N69" s="18"/>
      <c r="O69" s="31"/>
      <c r="P69" s="22"/>
      <c r="Q69" s="19"/>
      <c r="R69" s="31"/>
      <c r="S69" s="22"/>
      <c r="T69" s="19"/>
      <c r="U69" s="18"/>
      <c r="V69" s="18"/>
      <c r="W69" s="18"/>
      <c r="X69" s="31"/>
      <c r="Y69" s="22"/>
      <c r="Z69" s="19"/>
      <c r="AA69" s="18"/>
      <c r="AB69" s="18"/>
      <c r="AC69" s="18"/>
      <c r="AD69" s="31"/>
      <c r="AE69" s="22"/>
      <c r="AF69" s="19"/>
      <c r="AG69" s="31"/>
      <c r="AH69" s="22"/>
      <c r="AI69" s="19"/>
      <c r="AJ69" s="31"/>
      <c r="AK69" s="22"/>
      <c r="AL69" s="19"/>
      <c r="AM69" s="18"/>
      <c r="AN69" s="18"/>
      <c r="AO69" s="18"/>
      <c r="AP69" s="31"/>
      <c r="AQ69" s="22"/>
      <c r="AR69" s="19"/>
      <c r="AS69" s="31"/>
      <c r="AT69" s="22"/>
      <c r="AU69" s="19"/>
      <c r="AV69" s="18"/>
      <c r="AW69" s="18"/>
      <c r="AX69" s="18"/>
      <c r="AY69" s="31"/>
      <c r="AZ69" s="22"/>
      <c r="BA69" s="19"/>
      <c r="BB69" s="31"/>
      <c r="BC69" s="22"/>
      <c r="BD69" s="19"/>
      <c r="BE69" s="31"/>
      <c r="BF69" s="22"/>
      <c r="BG69" s="19"/>
      <c r="BH69" s="31"/>
      <c r="BI69" s="22"/>
      <c r="BJ69" s="19"/>
      <c r="BK69" s="31"/>
      <c r="BL69" s="22"/>
      <c r="BM69" s="19"/>
      <c r="BN69" s="31"/>
      <c r="BO69" s="22"/>
      <c r="BP69" s="19"/>
      <c r="BQ69" s="31"/>
      <c r="BR69" s="22"/>
      <c r="BS69" s="19"/>
      <c r="BT69" s="31"/>
      <c r="BU69" s="20"/>
      <c r="BV69" s="21"/>
      <c r="BW69" s="2"/>
      <c r="BX69" s="2"/>
      <c r="BY69" s="2"/>
      <c r="BZ69" s="2"/>
      <c r="CA69" s="2"/>
      <c r="CB69" s="2"/>
      <c r="CC69" s="2"/>
      <c r="CD69" s="2"/>
    </row>
    <row r="70" spans="1:84" x14ac:dyDescent="0.25">
      <c r="A70" s="12"/>
      <c r="B70" s="12"/>
      <c r="C70" s="2"/>
      <c r="D70" s="2"/>
      <c r="E70" s="12"/>
      <c r="F70" s="18"/>
      <c r="G70" s="18"/>
      <c r="H70" s="19"/>
      <c r="I70" s="18"/>
      <c r="J70" s="18"/>
      <c r="K70" s="19"/>
      <c r="L70" s="18"/>
      <c r="M70" s="18"/>
      <c r="N70" s="18"/>
      <c r="O70" s="31"/>
      <c r="P70" s="22"/>
      <c r="Q70" s="19"/>
      <c r="R70" s="31"/>
      <c r="S70" s="22"/>
      <c r="T70" s="19"/>
      <c r="U70" s="18"/>
      <c r="V70" s="18"/>
      <c r="W70" s="18"/>
      <c r="X70" s="31"/>
      <c r="Y70" s="22"/>
      <c r="Z70" s="19"/>
      <c r="AA70" s="18"/>
      <c r="AB70" s="18"/>
      <c r="AC70" s="18"/>
      <c r="AD70" s="31"/>
      <c r="AE70" s="22"/>
      <c r="AF70" s="19"/>
      <c r="AG70" s="31"/>
      <c r="AH70" s="22"/>
      <c r="AI70" s="19"/>
      <c r="AJ70" s="31"/>
      <c r="AK70" s="22"/>
      <c r="AL70" s="19"/>
      <c r="AM70" s="18"/>
      <c r="AN70" s="18"/>
      <c r="AO70" s="18"/>
      <c r="AP70" s="31"/>
      <c r="AQ70" s="22"/>
      <c r="AR70" s="19"/>
      <c r="AS70" s="31"/>
      <c r="AT70" s="22"/>
      <c r="AU70" s="19"/>
      <c r="AV70" s="18"/>
      <c r="AW70" s="18"/>
      <c r="AX70" s="18"/>
      <c r="AY70" s="31"/>
      <c r="AZ70" s="22"/>
      <c r="BA70" s="19"/>
      <c r="BB70" s="31"/>
      <c r="BC70" s="22"/>
      <c r="BD70" s="19"/>
      <c r="BE70" s="31"/>
      <c r="BF70" s="22"/>
      <c r="BG70" s="19"/>
      <c r="BH70" s="31"/>
      <c r="BI70" s="22"/>
      <c r="BJ70" s="19"/>
      <c r="BK70" s="31"/>
      <c r="BL70" s="22"/>
      <c r="BM70" s="19"/>
      <c r="BN70" s="31"/>
      <c r="BO70" s="22"/>
      <c r="BP70" s="19"/>
      <c r="BQ70" s="31"/>
      <c r="BR70" s="22"/>
      <c r="BS70" s="19"/>
      <c r="BT70" s="31"/>
      <c r="BU70" s="20"/>
      <c r="BV70" s="21"/>
      <c r="BW70" s="2"/>
      <c r="BX70" s="2"/>
      <c r="BY70" s="2"/>
      <c r="BZ70" s="2"/>
      <c r="CA70" s="2"/>
      <c r="CB70" s="2"/>
      <c r="CC70" s="2"/>
      <c r="CD70" s="2"/>
    </row>
    <row r="71" spans="1:84" x14ac:dyDescent="0.25">
      <c r="A71" s="12"/>
      <c r="B71" s="12"/>
      <c r="C71" s="2"/>
      <c r="D71" s="2"/>
      <c r="E71" s="12"/>
      <c r="F71" s="18"/>
      <c r="G71" s="18"/>
      <c r="H71" s="19"/>
      <c r="I71" s="18"/>
      <c r="J71" s="18"/>
      <c r="K71" s="19"/>
      <c r="L71" s="18"/>
      <c r="M71" s="18"/>
      <c r="N71" s="18"/>
      <c r="O71" s="31"/>
      <c r="P71" s="22"/>
      <c r="Q71" s="19"/>
      <c r="R71" s="31"/>
      <c r="S71" s="22"/>
      <c r="T71" s="19"/>
      <c r="U71" s="18"/>
      <c r="V71" s="18"/>
      <c r="W71" s="18"/>
      <c r="X71" s="31"/>
      <c r="Y71" s="22"/>
      <c r="Z71" s="19"/>
      <c r="AA71" s="18"/>
      <c r="AB71" s="18"/>
      <c r="AC71" s="18"/>
      <c r="AD71" s="31"/>
      <c r="AE71" s="22"/>
      <c r="AF71" s="19"/>
      <c r="AG71" s="31"/>
      <c r="AH71" s="22"/>
      <c r="AI71" s="19"/>
      <c r="AJ71" s="31"/>
      <c r="AK71" s="22"/>
      <c r="AL71" s="19"/>
      <c r="AM71" s="18"/>
      <c r="AN71" s="18"/>
      <c r="AO71" s="18"/>
      <c r="AP71" s="31"/>
      <c r="AQ71" s="22"/>
      <c r="AR71" s="19"/>
      <c r="AS71" s="31"/>
      <c r="AT71" s="22"/>
      <c r="AU71" s="19"/>
      <c r="AV71" s="18"/>
      <c r="AW71" s="18"/>
      <c r="AX71" s="18"/>
      <c r="AY71" s="31"/>
      <c r="AZ71" s="22"/>
      <c r="BA71" s="19"/>
      <c r="BB71" s="31"/>
      <c r="BC71" s="22"/>
      <c r="BD71" s="19"/>
      <c r="BE71" s="31"/>
      <c r="BF71" s="22"/>
      <c r="BG71" s="19"/>
      <c r="BH71" s="31"/>
      <c r="BI71" s="22"/>
      <c r="BJ71" s="19"/>
      <c r="BK71" s="31"/>
      <c r="BL71" s="22"/>
      <c r="BM71" s="19"/>
      <c r="BN71" s="31"/>
      <c r="BO71" s="22"/>
      <c r="BP71" s="19"/>
      <c r="BQ71" s="31"/>
      <c r="BR71" s="22"/>
      <c r="BS71" s="19"/>
      <c r="BT71" s="31"/>
      <c r="BU71" s="20"/>
      <c r="BV71" s="21"/>
      <c r="BW71" s="2"/>
      <c r="BX71" s="2"/>
      <c r="BY71" s="2"/>
      <c r="BZ71" s="2"/>
      <c r="CA71" s="2"/>
      <c r="CB71" s="2"/>
      <c r="CC71" s="2"/>
      <c r="CD71" s="2"/>
    </row>
    <row r="72" spans="1:84" x14ac:dyDescent="0.25">
      <c r="A72" s="12"/>
      <c r="B72" s="12"/>
      <c r="C72" s="2"/>
      <c r="D72" s="2"/>
      <c r="E72" s="12"/>
      <c r="F72" s="18"/>
      <c r="G72" s="18"/>
      <c r="H72" s="19"/>
      <c r="I72" s="18"/>
      <c r="J72" s="18"/>
      <c r="K72" s="19"/>
      <c r="L72" s="18"/>
      <c r="M72" s="18"/>
      <c r="N72" s="18"/>
      <c r="O72" s="31"/>
      <c r="P72" s="22"/>
      <c r="Q72" s="19"/>
      <c r="R72" s="31"/>
      <c r="S72" s="22"/>
      <c r="T72" s="19"/>
      <c r="U72" s="18"/>
      <c r="V72" s="18"/>
      <c r="W72" s="18"/>
      <c r="X72" s="31"/>
      <c r="Y72" s="22"/>
      <c r="Z72" s="19"/>
      <c r="AA72" s="18"/>
      <c r="AB72" s="18"/>
      <c r="AC72" s="18"/>
      <c r="AD72" s="31"/>
      <c r="AE72" s="22"/>
      <c r="AF72" s="19"/>
      <c r="AG72" s="31"/>
      <c r="AH72" s="22"/>
      <c r="AI72" s="19"/>
      <c r="AJ72" s="31"/>
      <c r="AK72" s="22"/>
      <c r="AL72" s="19"/>
      <c r="AM72" s="18"/>
      <c r="AN72" s="18"/>
      <c r="AO72" s="18"/>
      <c r="AP72" s="31"/>
      <c r="AQ72" s="22"/>
      <c r="AR72" s="19"/>
      <c r="AS72" s="31"/>
      <c r="AT72" s="22"/>
      <c r="AU72" s="19"/>
      <c r="AV72" s="18"/>
      <c r="AW72" s="18"/>
      <c r="AX72" s="18"/>
      <c r="AY72" s="31"/>
      <c r="AZ72" s="22"/>
      <c r="BA72" s="19"/>
      <c r="BB72" s="31"/>
      <c r="BC72" s="22"/>
      <c r="BD72" s="19"/>
      <c r="BE72" s="31"/>
      <c r="BF72" s="22"/>
      <c r="BG72" s="19"/>
      <c r="BH72" s="31"/>
      <c r="BI72" s="22"/>
      <c r="BJ72" s="19"/>
      <c r="BK72" s="31"/>
      <c r="BL72" s="22"/>
      <c r="BM72" s="19"/>
      <c r="BN72" s="31"/>
      <c r="BO72" s="22"/>
      <c r="BP72" s="19"/>
      <c r="BQ72" s="31"/>
      <c r="BR72" s="22"/>
      <c r="BS72" s="19"/>
      <c r="BT72" s="31"/>
      <c r="BU72" s="20"/>
      <c r="BV72" s="21"/>
      <c r="BW72" s="2"/>
      <c r="BX72" s="2"/>
      <c r="BY72" s="2"/>
      <c r="BZ72" s="2"/>
      <c r="CA72" s="2"/>
      <c r="CB72" s="2"/>
      <c r="CC72" s="2"/>
      <c r="CD72" s="2"/>
    </row>
    <row r="73" spans="1:84" x14ac:dyDescent="0.25">
      <c r="A73" s="23"/>
      <c r="B73" s="23"/>
      <c r="C73" s="20"/>
      <c r="D73" s="20"/>
      <c r="E73" s="20"/>
      <c r="F73" s="20"/>
      <c r="G73" s="20"/>
      <c r="H73" s="20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14"/>
      <c r="CF73" s="14"/>
    </row>
    <row r="74" spans="1:84" x14ac:dyDescent="0.25">
      <c r="A74" s="24"/>
      <c r="B74" s="25"/>
      <c r="C74" s="20"/>
      <c r="D74" s="20"/>
      <c r="E74" s="20"/>
      <c r="F74" s="20"/>
      <c r="G74" s="20"/>
      <c r="H74" s="20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14"/>
      <c r="CF74" s="14"/>
    </row>
    <row r="75" spans="1:84" x14ac:dyDescent="0.25">
      <c r="A75" s="24"/>
      <c r="B75" s="25"/>
      <c r="C75" s="20"/>
      <c r="D75" s="20"/>
      <c r="E75" s="20"/>
      <c r="F75" s="20"/>
      <c r="G75" s="20"/>
      <c r="H75" s="20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14"/>
      <c r="CF75" s="14"/>
    </row>
    <row r="76" spans="1:84" x14ac:dyDescent="0.25">
      <c r="A76" s="29"/>
      <c r="B76" s="23"/>
      <c r="C76" s="20"/>
      <c r="D76" s="20"/>
      <c r="E76" s="20"/>
      <c r="F76" s="20"/>
      <c r="G76" s="20"/>
      <c r="H76" s="20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14"/>
      <c r="CF76" s="14"/>
    </row>
    <row r="77" spans="1:84" x14ac:dyDescent="0.25">
      <c r="A77" s="29"/>
      <c r="B77" s="23"/>
      <c r="C77" s="20"/>
      <c r="D77" s="20"/>
      <c r="E77" s="20"/>
      <c r="F77" s="20"/>
      <c r="G77" s="20"/>
      <c r="H77" s="20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14"/>
      <c r="CF77" s="14"/>
    </row>
    <row r="78" spans="1:84" x14ac:dyDescent="0.25">
      <c r="A78" s="29"/>
      <c r="B78" s="23"/>
      <c r="C78" s="23"/>
      <c r="D78" s="20"/>
      <c r="E78" s="20"/>
      <c r="F78" s="20"/>
      <c r="G78" s="20"/>
      <c r="H78" s="20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14"/>
      <c r="CF78" s="14"/>
    </row>
    <row r="79" spans="1:84" x14ac:dyDescent="0.25">
      <c r="A79" s="29"/>
      <c r="B79" s="23"/>
      <c r="C79" s="20"/>
      <c r="D79" s="20"/>
      <c r="E79" s="20"/>
      <c r="F79" s="20"/>
      <c r="G79" s="20"/>
      <c r="H79" s="20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14"/>
      <c r="CF79" s="14"/>
    </row>
    <row r="80" spans="1:84" x14ac:dyDescent="0.25">
      <c r="A80" s="26"/>
      <c r="B80" s="23"/>
      <c r="C80" s="23" t="s">
        <v>13</v>
      </c>
      <c r="D80" s="14"/>
      <c r="E80" s="14"/>
      <c r="F80" s="14"/>
      <c r="G80" s="14"/>
      <c r="H80" s="14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22"/>
      <c r="V80" s="22"/>
      <c r="W80" s="22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22"/>
      <c r="AT80" s="22"/>
      <c r="AU80" s="22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</row>
    <row r="81" spans="1:84" x14ac:dyDescent="0.25">
      <c r="A81" s="26"/>
      <c r="B81" s="23"/>
      <c r="C81" s="20"/>
      <c r="D81" s="14"/>
      <c r="E81" s="14"/>
      <c r="F81" s="14"/>
      <c r="G81" s="14"/>
      <c r="H81" s="14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22"/>
      <c r="V81" s="22"/>
      <c r="W81" s="22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22"/>
      <c r="AT81" s="22"/>
      <c r="AU81" s="22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</row>
  </sheetData>
  <sortState ref="A12:CF43">
    <sortCondition ref="A12"/>
  </sortState>
  <mergeCells count="26">
    <mergeCell ref="CF4:CH4"/>
    <mergeCell ref="BQ4:BS4"/>
    <mergeCell ref="BT4:BV4"/>
    <mergeCell ref="BW4:BY4"/>
    <mergeCell ref="BZ4:CB4"/>
    <mergeCell ref="CC4:CE4"/>
    <mergeCell ref="BB4:BD4"/>
    <mergeCell ref="BE4:BG4"/>
    <mergeCell ref="BH4:BJ4"/>
    <mergeCell ref="BK4:BM4"/>
    <mergeCell ref="BN4:BP4"/>
    <mergeCell ref="AM4:AO4"/>
    <mergeCell ref="AP4:AR4"/>
    <mergeCell ref="AS4:AU4"/>
    <mergeCell ref="AV4:AX4"/>
    <mergeCell ref="AY4:BA4"/>
    <mergeCell ref="X4:Z4"/>
    <mergeCell ref="AA4:AC4"/>
    <mergeCell ref="AD4:AF4"/>
    <mergeCell ref="AG4:AI4"/>
    <mergeCell ref="AJ4:AL4"/>
    <mergeCell ref="I4:K4"/>
    <mergeCell ref="L4:N4"/>
    <mergeCell ref="O4:Q4"/>
    <mergeCell ref="R4:T4"/>
    <mergeCell ref="U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1º Exame METI CMul 2020</vt:lpstr>
      <vt:lpstr>2º Exame METI CMul 2020</vt:lpstr>
      <vt:lpstr>Exame Especial METI CMul 2020</vt:lpstr>
      <vt:lpstr>Quizzes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Pereira</dc:creator>
  <cp:lastModifiedBy>fp</cp:lastModifiedBy>
  <dcterms:created xsi:type="dcterms:W3CDTF">2013-06-06T15:11:40Z</dcterms:created>
  <dcterms:modified xsi:type="dcterms:W3CDTF">2020-09-09T14:29:22Z</dcterms:modified>
</cp:coreProperties>
</file>